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mc:AlternateContent xmlns:mc="http://schemas.openxmlformats.org/markup-compatibility/2006">
    <mc:Choice Requires="x15">
      <x15ac:absPath xmlns:x15ac="http://schemas.microsoft.com/office/spreadsheetml/2010/11/ac" url="\\misatonas-02\kikaku\02企画財政班\27 財政\H30\【財政状況資料集】310228 【市町村課】平成２９年度財政状況資料集の作成等について\07追加提出\"/>
    </mc:Choice>
  </mc:AlternateContent>
  <xr:revisionPtr revIDLastSave="0" documentId="13_ncr:1_{7C618B38-094F-495C-BFC1-AF895E4FE5F1}" xr6:coauthVersionLast="40" xr6:coauthVersionMax="43"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AM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W34" i="10"/>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<sst xmlns="http://schemas.openxmlformats.org/spreadsheetml/2006/main" count="1113" uniqueCount="595">
  <si>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</si>
  <si>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</si>
  <si>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</si>
  <si>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</si>
  <si>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</si>
  <si>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</si>
  <si>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</si>
  <si>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</si>
  <si>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</si>
  <si>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</si>
  <si>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</si>
  <si>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</si>
  <si>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</si>
  <si>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</si>
  <si>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</si>
  <si>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</si>
  <si>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</si>
  <si>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</si>
  <si>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</si>
  <si>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</si>
  <si>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</si>
  <si>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</si>
  <si>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</si>
  <si>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</si>
  <si>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</si>
  <si>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</si>
  <si>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</si>
  <si>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</si>
  <si>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</si>
  <si>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</si>
  <si>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</si>
  <si>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</si>
  <si>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</si>
  <si>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</si>
  <si>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</si>
  <si>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</si>
  <si>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</si>
  <si>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</si>
  <si>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</si>
  <si>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</si>
  <si>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</si>
  <si>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</si>
  <si>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</si>
  <si>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</si>
  <si>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</si>
  <si>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</si>
  <si>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</si>
  <si>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</si>
  <si>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</si>
  <si>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</si>
  <si>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</si>
  <si>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</si>
  <si>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</si>
  <si>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</si>
  <si>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</si>
  <si>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</si>
  <si>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</si>
  <si>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</si>
  <si>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</si>
  <si>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</si>
  <si>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</si>
  <si>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</si>
  <si>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</si>
  <si>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</si>
  <si>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</si>
  <si>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</si>
  <si>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</si>
  <si>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</si>
  <si>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</si>
  <si>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</si>
  <si>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</si>
  <si>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</si>
  <si>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</si>
  <si>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</si>
  <si>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</si>
  <si>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</si>
  <si>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</si>
  <si>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</si>
  <si>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</si>
  <si>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</si>
  <si>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</si>
  <si>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</si>
  <si>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</si>
  <si>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</si>
  <si>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</si>
  <si>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</si>
  <si>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</si>
  <si>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</si>
  <si>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</si>
  <si>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</si>
  <si>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</si>
  <si>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</si>
  <si>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</si>
  <si>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</si>
  <si>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</si>
  <si>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</si>
  <si>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</si>
  <si>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</si>
  <si>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</si>
  <si>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</si>
  <si>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</si>
  <si>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</si>
  <si>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</si>
  <si>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</si>
  <si>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</si>
  <si>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</si>
  <si>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</si>
  <si>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</si>
  <si>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</si>
  <si>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</si>
  <si>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</si>
  <si>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</si>
  <si>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</si>
  <si>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</si>
  <si>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</si>
  <si>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</si>
  <si>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</si>
  <si>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</si>
  <si>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</si>
  <si>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</si>
  <si>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</si>
  <si>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</si>
  <si>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</si>
  <si>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</si>
  <si>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</si>
  <si>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</si>
  <si>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</si>
  <si>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</si>
  <si>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</si>
  <si>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</si>
  <si>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</si>
  <si>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</si>
  <si>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</si>
  <si>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</si>
  <si>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</si>
  <si>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</si>
  <si>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</si>
  <si>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</si>
  <si>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</si>
  <si>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</si>
  <si>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</si>
  <si>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</si>
  <si>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</si>
  <si>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</si>
  <si>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</si>
  <si>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</si>
  <si>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</si>
  <si>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</si>
  <si>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</si>
  <si>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</si>
  <si>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</si>
  <si>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</si>
  <si>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</si>
  <si>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</si>
  <si>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</si>
  <si>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</si>
  <si>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</si>
  <si>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</si>
  <si>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</si>
  <si>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</si>
  <si>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</si>
  <si>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</si>
  <si>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</si>
  <si>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</si>
  <si>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</si>
  <si>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</si>
  <si>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</si>
  <si>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</si>
  <si>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</si>
  <si>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</si>
  <si>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</si>
  <si>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</si>
  <si>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</si>
  <si>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</si>
  <si>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</si>
  <si>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</si>
  <si>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</si>
  <si>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</si>
  <si>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</si>
  <si>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</si>
  <si>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</si>
  <si>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</si>
  <si>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</si>
  <si>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</si>
  <si>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</si>
  <si>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</si>
  <si>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</si>
  <si>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</si>
  <si>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</si>
  <si>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</si>
  <si>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</si>
  <si>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</si>
  <si>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</si>
  <si>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</si>
  <si>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</si>
  <si>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</si>
  <si>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</si>
  <si>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</si>
  <si>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</si>
  <si>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</si>
  <si>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</si>
  <si>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</si>
  <si>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</si>
  <si>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</si>
  <si>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</si>
  <si>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</si>
  <si>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</si>
  <si>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</si>
  <si>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</si>
  <si>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</si>
  <si>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秋田県美郷町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</si>
  <si>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</si>
  <si>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</si>
  <si>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</si>
  <si>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</si>
  <si>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</si>
  <si>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</si>
  <si>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</si>
  <si>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</si>
  <si>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</si>
  <si>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</si>
  <si>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</si>
  <si>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</si>
  <si>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</si>
  <si>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</si>
  <si>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</si>
  <si>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</si>
  <si>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</si>
  <si>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</si>
  <si>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</si>
  <si>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</si>
  <si>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</si>
  <si>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</si>
  <si>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</si>
  <si>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</si>
  <si>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</si>
  <si>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</si>
  <si>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</si>
  <si>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</si>
  <si>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</si>
  <si>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</si>
  <si>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</si>
  <si>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</si>
  <si>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</si>
  <si>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</si>
  <si>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</si>
  <si>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</si>
  <si>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</si>
  <si>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</si>
  <si>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</si>
  <si>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</si>
  <si>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</si>
  <si>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</si>
  <si>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</si>
  <si>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</si>
  <si>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</si>
  <si>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</si>
  <si>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</si>
  <si>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</si>
  <si>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</si>
  <si>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</si>
  <si>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</si>
  <si>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</si>
  <si>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</si>
  <si>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</si>
  <si>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</si>
  <si>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</si>
  <si>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</si>
  <si>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</si>
  <si>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</si>
  <si>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</si>
  <si>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</si>
  <si>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</si>
  <si>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</si>
  <si>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</si>
  <si>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</si>
  <si>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</si>
  <si>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</si>
  <si>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</si>
  <si>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</si>
  <si>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</si>
  <si>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</si>
  <si>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</si>
  <si>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</si>
  <si>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</si>
  <si>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</si>
  <si>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</si>
  <si>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</si>
  <si>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</si>
  <si>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</si>
  <si>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</si>
  <si>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</si>
  <si>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</si>
  <si>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</si>
  <si>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</si>
  <si>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</si>
  <si>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</si>
  <si>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</si>
  <si>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</si>
  <si>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</si>
  <si>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</si>
  <si>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</si>
  <si>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</si>
  <si>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</si>
  <si>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</si>
  <si>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</si>
  <si>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</si>
  <si>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</si>
  <si>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</si>
  <si>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</si>
  <si>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</si>
  <si>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</si>
  <si>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</si>
  <si>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</si>
  <si>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</si>
  <si>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</si>
  <si>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</si>
  <si>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</si>
  <si>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</si>
  <si>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</si>
  <si>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</si>
  <si>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</si>
  <si>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</si>
  <si>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</si>
  <si>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</si>
  <si>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</si>
  <si>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</si>
  <si>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</si>
  <si>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</si>
  <si>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</si>
  <si>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</si>
  <si>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</si>
  <si>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</si>
  <si>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</si>
  <si>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</si>
  <si>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</si>
  <si>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</si>
  <si>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</si>
  <si>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</si>
  <si>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</si>
  <si>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</si>
  <si>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</si>
  <si>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</si>
  <si>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</si>
  <si>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</si>
  <si>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</si>
  <si>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</si>
  <si>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</si>
  <si>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</si>
  <si>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</si>
  <si>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</si>
  <si>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</si>
  <si>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</si>
  <si>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</si>
  <si>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</si>
  <si>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</si>
  <si>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</si>
  <si>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</si>
  <si>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秋田県美郷町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</si>
  <si>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</si>
  <si>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</si>
  <si>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</si>
  <si>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</si>
  <si>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</si>
  <si>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</si>
  <si>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</si>
  <si>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</si>
  <si>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</si>
  <si>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</si>
  <si>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</si>
  <si>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</si>
  <si>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</si>
  <si>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</si>
  <si>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</si>
  <si>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</si>
  <si>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</si>
  <si>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</si>
  <si>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</si>
  <si>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</si>
  <si>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</si>
  <si>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</si>
  <si>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</si>
  <si>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</si>
  <si>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</si>
  <si>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</si>
  <si>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</si>
  <si>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</si>
  <si>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</si>
  <si>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</si>
  <si>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</si>
  <si>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</si>
  <si>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</si>
  <si>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</si>
  <si>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</si>
  <si>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</si>
  <si>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</si>
  <si>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</si>
  <si>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</si>
  <si>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</si>
  <si>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</si>
  <si>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</si>
  <si>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</si>
  <si>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</si>
  <si>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</si>
  <si>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</si>
  <si>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</si>
  <si>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</si>
  <si>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</si>
  <si>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</si>
  <si>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</si>
  <si>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</si>
  <si>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</si>
  <si>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</si>
  <si>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</si>
  <si>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</si>
  <si>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</si>
  <si>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</si>
  <si>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</si>
  <si>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</si>
  <si>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</si>
  <si>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</si>
  <si>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</si>
  <si>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</si>
  <si>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</si>
  <si>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</si>
  <si>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</si>
  <si>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</si>
  <si>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</si>
  <si>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</si>
  <si>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</si>
  <si>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</si>
  <si>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</si>
  <si>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</si>
  <si>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</si>
  <si>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</si>
  <si>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</si>
  <si>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</si>
  <si>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</si>
  <si>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</si>
  <si>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</si>
  <si>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</si>
  <si>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</si>
  <si>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</si>
  <si>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</si>
  <si>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</si>
  <si>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</si>
  <si>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</si>
  <si>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</si>
  <si>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</si>
  <si>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</si>
  <si>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</si>
  <si>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</si>
  <si>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</si>
  <si>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</si>
  <si>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</si>
  <si>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</si>
  <si>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</si>
  <si>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</si>
  <si>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</si>
  <si>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</si>
  <si>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</si>
  <si>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</si>
  <si>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</si>
  <si>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</si>
  <si>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</si>
  <si>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</si>
  <si>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</si>
  <si>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</si>
  <si>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</si>
  <si>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</si>
  <si>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</si>
  <si>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</si>
  <si>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</si>
  <si>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</si>
  <si>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</si>
  <si>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</si>
  <si>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</si>
  <si>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</si>
  <si>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</si>
  <si>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</si>
  <si>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</si>
  <si>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</si>
  <si>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</si>
  <si>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</si>
  <si>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</si>
  <si>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</si>
  <si>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</si>
  <si>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</si>
  <si>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</si>
  <si>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</si>
  <si>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</si>
  <si>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</si>
  <si>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</si>
  <si>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</si>
  <si>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</si>
  <si>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</si>
  <si>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</si>
  <si>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</si>
  <si>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</si>
  <si>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</si>
  <si>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</si>
  <si>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</si>
  <si>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</si>
  <si>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</si>
  <si>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</si>
  <si>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</si>
  <si>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</si>
  <si>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</si>
  <si>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</si>
  <si>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</si>
  <si>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</si>
  <si>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</si>
  <si>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</si>
  <si>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</si>
  <si>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</si>
  <si>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</si>
  <si>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</si>
  <si>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</si>
  <si>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</si>
  <si>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</si>
  <si>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</si>
  <si>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</si>
  <si>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</si>
  <si>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</si>
  <si>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</si>
  <si>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</si>
  <si>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</si>
  <si>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</si>
  <si>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</si>
  <si>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</si>
  <si>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</si>
  <si>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</si>
  <si>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</si>
  <si>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</si>
  <si>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</si>
  <si>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</si>
  <si>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</si>
  <si>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</si>
  <si>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</si>
  <si>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</si>
  <si>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</si>
  <si>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</si>
  <si>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</si>
  <si>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</si>
  <si>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</si>
  <si>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</si>
  <si>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</si>
  <si>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</si>
  <si>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</si>
  <si>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国民健康保険特別会計</t>
  </si>
  <si>
    <t>美郷町水道事業会計</t>
  </si>
  <si>
    <t>下水道事業特別会計</t>
  </si>
  <si>
    <t>農業集落排水事業特別会計</t>
  </si>
  <si>
    <t>後期高齢者医療特別会計</t>
  </si>
  <si>
    <t>その他会計（赤字）</t>
  </si>
  <si>
    <t>その他会計（黒字）</t>
  </si>
  <si>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</si>
  <si>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</si>
  <si>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</si>
  <si>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</si>
  <si>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</si>
  <si>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</si>
  <si>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</si>
  <si>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
  </si>
  <si>
    <t>大仙美郷環境事業組合（大仙美郷環境事業組合会計）</t>
    <rPh sb="0" eb="2">
      <t>ダイセン</t>
    </rPh>
    <rPh sb="2" eb="4">
      <t>ミサト</t>
    </rPh>
    <rPh sb="4" eb="6">
      <t>カンキョウ</t>
    </rPh>
    <rPh sb="6" eb="8">
      <t>ジギョウ</t>
    </rPh>
    <rPh sb="8" eb="10">
      <t>クミアイ</t>
    </rPh>
    <rPh sb="11" eb="13">
      <t>ダイセン</t>
    </rPh>
    <rPh sb="13" eb="15">
      <t>ミサト</t>
    </rPh>
    <rPh sb="15" eb="17">
      <t>カンキョウ</t>
    </rPh>
    <rPh sb="17" eb="19">
      <t>ジギョウ</t>
    </rPh>
    <rPh sb="19" eb="21">
      <t>クミアイ</t>
    </rPh>
    <rPh sb="21" eb="23">
      <t>カイケイ</t>
    </rPh>
    <phoneticPr fontId="2"/>
  </si>
  <si>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
  </si>
  <si>
    <t>大仙美郷介護福祉組合（特別会計）</t>
    <rPh sb="0" eb="2">
      <t>ダイセン</t>
    </rPh>
    <rPh sb="2" eb="4">
      <t>ミサト</t>
    </rPh>
    <rPh sb="4" eb="6">
      <t>カイゴ</t>
    </rPh>
    <rPh sb="6" eb="8">
      <t>フクシ</t>
    </rPh>
    <rPh sb="8" eb="10">
      <t>クミアイ</t>
    </rPh>
    <rPh sb="11" eb="13">
      <t>トクベツ</t>
    </rPh>
    <rPh sb="13" eb="15">
      <t>カイケイ</t>
    </rPh>
    <phoneticPr fontId="2"/>
  </si>
  <si>
    <t>六郷開発</t>
    <rPh sb="0" eb="2">
      <t>ロクゴウ</t>
    </rPh>
    <rPh sb="2" eb="4">
      <t>カイハツ</t>
    </rPh>
    <phoneticPr fontId="2"/>
  </si>
  <si>
    <t>六郷まちづくり</t>
    <rPh sb="0" eb="2">
      <t>ロクゴウ</t>
    </rPh>
    <phoneticPr fontId="2"/>
  </si>
  <si>
    <t>美郷温泉振興</t>
    <rPh sb="0" eb="2">
      <t>ミサト</t>
    </rPh>
    <rPh sb="2" eb="4">
      <t>オンセン</t>
    </rPh>
    <rPh sb="4" eb="6">
      <t>シンコウ</t>
    </rPh>
    <phoneticPr fontId="2"/>
  </si>
  <si>
    <t>雁の里せんなん</t>
    <rPh sb="0" eb="1">
      <t>カリ</t>
    </rPh>
    <rPh sb="2" eb="3">
      <t>サト</t>
    </rPh>
    <phoneticPr fontId="2"/>
  </si>
  <si>
    <t>美郷の大地</t>
    <rPh sb="0" eb="2">
      <t>ミサト</t>
    </rPh>
    <rPh sb="3" eb="5">
      <t>ダイチ</t>
    </rPh>
    <phoneticPr fontId="2"/>
  </si>
  <si>
    <t>-</t>
    <phoneticPr fontId="2"/>
  </si>
  <si>
    <t>-</t>
    <phoneticPr fontId="2"/>
  </si>
  <si>
    <t>-</t>
    <phoneticPr fontId="2"/>
  </si>
  <si>
    <t>-</t>
    <phoneticPr fontId="2"/>
  </si>
  <si>
    <t>-</t>
    <phoneticPr fontId="2"/>
  </si>
  <si>
    <t>-</t>
    <phoneticPr fontId="2"/>
  </si>
  <si>
    <t>振興基金</t>
    <rPh sb="0" eb="2">
      <t>シンコウ</t>
    </rPh>
    <rPh sb="2" eb="4">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</si>
  <si>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</si>
  <si>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</si>
  <si>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百目木一般廃棄物最終処分場閉鎖整備基金</t>
    <rPh sb="0" eb="1">
      <t>１００</t>
    </rPh>
    <rPh sb="1" eb="2">
      <t>メ</t>
    </rPh>
    <rPh sb="2" eb="3">
      <t>キ</t>
    </rPh>
    <rPh sb="3" eb="5">
      <t>イッパン</t>
    </rPh>
    <rPh sb="5" eb="8">
      <t>ハイキブツ</t>
    </rPh>
    <rPh sb="8" eb="10">
      <t>サイシュウ</t>
    </rPh>
    <rPh sb="10" eb="13">
      <t>ショブンジョウ</t>
    </rPh>
    <rPh sb="13" eb="15">
      <t>ヘイサ</t>
    </rPh>
    <rPh sb="15" eb="17">
      <t>セイビ</t>
    </rPh>
    <rPh sb="17" eb="19">
      <t>キキン</t>
    </rPh>
    <phoneticPr fontId="11"/>
  </si>
  <si>
    <t>中山間ふるさと水と土保全基金</t>
    <rPh sb="0" eb="1">
      <t>チュウ</t>
    </rPh>
    <rPh sb="1" eb="3">
      <t>サンカン</t>
    </rPh>
    <rPh sb="7" eb="8">
      <t>ミズ</t>
    </rPh>
    <rPh sb="9" eb="10">
      <t>ツチ</t>
    </rPh>
    <rPh sb="10" eb="12">
      <t>ホゼン</t>
    </rPh>
    <rPh sb="12" eb="1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</si>
  <si>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</si>
  <si>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</si>
  <si>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</si>
  <si>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</si>
  <si>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</si>
  <si>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</si>
  <si>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</si>
  <si>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</si>
  <si>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</si>
  <si>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</si>
  <si>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の繰上償還による地方債の減少や財政調整基金などの積立による充当可能基金の増加、単年度当たりの地方債発行額の抑制により改善し、平成２７年度から比率なしとなっている。一方で、有形固定資産減価償却率は、類似団体より高くなっている。これは、所有する町道が多く、長寿命化対策が遅れているため、道路の減価償却率が類似団体に比べ大幅に高くなっていることが主な要因である。
　今後の長寿命化対策として、令和元年度中に「美郷町公共施設等総合管理計画」及び「美郷町公共施設等の管理運営に関する最適化構想」に基づく個別施設計画を策定し、公共施設整備基金や有利な地方債を活用しながら、計画的な施設管理に取り組んでいく。</t>
    <rPh sb="128" eb="130">
      <t>ショユウ</t>
    </rPh>
    <rPh sb="132" eb="134">
      <t>チョウドウ</t>
    </rPh>
    <rPh sb="135" eb="136">
      <t>オオ</t>
    </rPh>
    <rPh sb="138" eb="139">
      <t>チョウ</t>
    </rPh>
    <rPh sb="139" eb="142">
      <t>ジュミョウカ</t>
    </rPh>
    <rPh sb="142" eb="144">
      <t>タイサク</t>
    </rPh>
    <rPh sb="145" eb="146">
      <t>オク</t>
    </rPh>
    <rPh sb="195" eb="196">
      <t>チョウ</t>
    </rPh>
    <rPh sb="196" eb="199">
      <t>ジュミョウカ</t>
    </rPh>
    <rPh sb="199" eb="201">
      <t>タイサク</t>
    </rPh>
    <rPh sb="205" eb="207">
      <t>レイワ</t>
    </rPh>
    <rPh sb="207" eb="209">
      <t>ガンネン</t>
    </rPh>
    <rPh sb="209" eb="210">
      <t>ド</t>
    </rPh>
    <rPh sb="210" eb="211">
      <t>チュウ</t>
    </rPh>
    <rPh sb="258" eb="260">
      <t>コベツ</t>
    </rPh>
    <rPh sb="260" eb="262">
      <t>シセツ</t>
    </rPh>
    <rPh sb="262" eb="264">
      <t>ケイカク</t>
    </rPh>
    <rPh sb="265" eb="267">
      <t>サクテイ</t>
    </rPh>
    <rPh sb="269" eb="271">
      <t>コウキョウ</t>
    </rPh>
    <rPh sb="271" eb="273">
      <t>シセツ</t>
    </rPh>
    <rPh sb="273" eb="275">
      <t>セイビ</t>
    </rPh>
    <rPh sb="275" eb="277">
      <t>キキン</t>
    </rPh>
    <rPh sb="278" eb="280">
      <t>ユウリ</t>
    </rPh>
    <rPh sb="285" eb="287">
      <t>カツヨウ</t>
    </rPh>
    <rPh sb="296" eb="298">
      <t>シセツ</t>
    </rPh>
    <phoneticPr fontId="5"/>
  </si>
  <si>
    <t>　将来負担比率は、地方債の繰上償還による地方債残高の減少、職員数の削減による退職手当負担見込額の減少に加え、財政調整基金などの積立による充当可能基金の増加等により、平成２６年度から４年連続で比率なしとなった。
　実質公債費比率は、地方債の新規借入額を償還額内とする発行額の抑制と地方債の繰上償還を実施した結果、改善傾向にあり、類似団体平均を下回っている。
　今後も引き続き、地方債発行の抑制等の取組を継続し、比率の改善に努める。</t>
    <rPh sb="23" eb="25">
      <t>ザンダカ</t>
    </rPh>
    <rPh sb="111" eb="112">
      <t>ヒ</t>
    </rPh>
    <rPh sb="132" eb="134">
      <t>ハッコウ</t>
    </rPh>
    <rPh sb="182" eb="183">
      <t>ヒ</t>
    </rPh>
    <rPh sb="184" eb="185">
      <t>ツヅ</t>
    </rPh>
    <rPh sb="187" eb="190">
      <t>チホウサイ</t>
    </rPh>
    <rPh sb="190" eb="192">
      <t>ハッコウ</t>
    </rPh>
    <rPh sb="193" eb="195">
      <t>ヨクセイ</t>
    </rPh>
    <rPh sb="195" eb="19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</si>
</sst>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9A98AE-61E3-4EF9-A663-0D30260945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69477</c:v>
                </c:pt>
                <c:pt idx="1">
                  <c:v>59668</c:v>
                </c:pt>
                <c:pt idx="2">
                  <c:v>56894</c:v>
                </c:pt>
                <c:pt idx="3">
                  <c:v>57122</c:v>
                </c:pt>
                <c:pt idx="4">
                  <c:v>53655</c:v>
                </c:pt>
              </c:numCache>
            </c:numRef>
          </c:val>
          <c:smooth val="0"/>
          <c:extLst>
            <c:ext xmlns:c16="http://schemas.microsoft.com/office/drawing/2014/chart" uri="{C3380CC4-5D6E-409C-BE32-E72D297353CC}">
              <c16:uniqueId val="{00000000-1ED7-48E8-8C25-359FD3BFBF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83700</c:v>
                </c:pt>
                <c:pt idx="1">
                  <c:v>103372</c:v>
                </c:pt>
                <c:pt idx="2">
                  <c:v>64929</c:v>
                </c:pt>
                <c:pt idx="3">
                  <c:v>68391</c:v>
                </c:pt>
                <c:pt idx="4">
                  <c:v>56440</c:v>
                </c:pt>
              </c:numCache>
            </c:numRef>
          </c:val>
          <c:smooth val="0"/>
          <c:extLst>
            <c:ext xmlns:c16="http://schemas.microsoft.com/office/drawing/2014/chart" uri="{C3380CC4-5D6E-409C-BE32-E72D297353CC}">
              <c16:uniqueId val="{00000001-1ED7-48E8-8C25-359FD3BFBF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4.66</c:v>
                </c:pt>
                <c:pt idx="1">
                  <c:v>5.41</c:v>
                </c:pt>
                <c:pt idx="2">
                  <c:v>4.74</c:v>
                </c:pt>
                <c:pt idx="3">
                  <c:v>6.01</c:v>
                </c:pt>
                <c:pt idx="4">
                  <c:v>5.0999999999999996</c:v>
                </c:pt>
              </c:numCache>
            </c:numRef>
          </c:val>
          <c:extLst>
            <c:ext xmlns:c16="http://schemas.microsoft.com/office/drawing/2014/chart" uri="{C3380CC4-5D6E-409C-BE32-E72D297353CC}">
              <c16:uniqueId val="{00000000-3CFF-4177-89F4-464DEABD33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23.9</c:v>
                </c:pt>
                <c:pt idx="1">
                  <c:v>25.24</c:v>
                </c:pt>
                <c:pt idx="2">
                  <c:v>25.26</c:v>
                </c:pt>
                <c:pt idx="3">
                  <c:v>26.03</c:v>
                </c:pt>
                <c:pt idx="4">
                  <c:v>26.56</c:v>
                </c:pt>
              </c:numCache>
            </c:numRef>
          </c:val>
          <c:extLst>
            <c:ext xmlns:c16="http://schemas.microsoft.com/office/drawing/2014/chart" uri="{C3380CC4-5D6E-409C-BE32-E72D297353CC}">
              <c16:uniqueId val="{00000001-3CFF-4177-89F4-464DEABD33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9.6999999999999993</c:v>
                </c:pt>
                <c:pt idx="1">
                  <c:v>5.36</c:v>
                </c:pt>
                <c:pt idx="2">
                  <c:v>2.86</c:v>
                </c:pt>
                <c:pt idx="3">
                  <c:v>3.64</c:v>
                </c:pt>
                <c:pt idx="4">
                  <c:v>5.86</c:v>
                </c:pt>
              </c:numCache>
            </c:numRef>
          </c:val>
          <c:smooth val="0"/>
          <c:extLst>
            <c:ext xmlns:c16="http://schemas.microsoft.com/office/drawing/2014/chart" uri="{C3380CC4-5D6E-409C-BE32-E72D297353CC}">
              <c16:uniqueId val="{00000002-3CFF-4177-89F4-464DEABD33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0.17</c:v>
                </c:pt>
                <c:pt idx="4">
                  <c:v>#N/A</c:v>
                </c:pt>
                <c:pt idx="5">
                  <c:v>0.1</c:v>
                </c:pt>
                <c:pt idx="6">
                  <c:v>#N/A</c:v>
                </c:pt>
                <c:pt idx="7">
                  <c:v>0</c:v>
                </c:pt>
                <c:pt idx="8">
                  <c:v>0</c:v>
                </c:pt>
                <c:pt idx="9">
                  <c:v>0</c:v>
                </c:pt>
              </c:numCache>
            </c:numRef>
          </c:val>
          <c:extLst>
            <c:ext xmlns:c16="http://schemas.microsoft.com/office/drawing/2014/chart" uri="{C3380CC4-5D6E-409C-BE32-E72D297353CC}">
              <c16:uniqueId val="{00000000-0280-463F-AAD9-8D14966EAF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80-463F-AAD9-8D14966EAF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80-463F-AAD9-8D14966EAF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280-463F-AAD9-8D14966EAF3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280-463F-AAD9-8D14966EAF3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0.04</c:v>
                </c:pt>
                <c:pt idx="4">
                  <c:v>#N/A</c:v>
                </c:pt>
                <c:pt idx="5">
                  <c:v>0.02</c:v>
                </c:pt>
                <c:pt idx="6">
                  <c:v>#N/A</c:v>
                </c:pt>
                <c:pt idx="7">
                  <c:v>7.0000000000000007E-2</c:v>
                </c:pt>
                <c:pt idx="8">
                  <c:v>#N/A</c:v>
                </c:pt>
                <c:pt idx="9">
                  <c:v>0.06</c:v>
                </c:pt>
              </c:numCache>
            </c:numRef>
          </c:val>
          <c:extLst>
            <c:ext xmlns:c16="http://schemas.microsoft.com/office/drawing/2014/chart" uri="{C3380CC4-5D6E-409C-BE32-E72D297353CC}">
              <c16:uniqueId val="{00000005-0280-463F-AAD9-8D14966EAF3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0.03</c:v>
                </c:pt>
                <c:pt idx="2">
                  <c:v>#N/A</c:v>
                </c:pt>
                <c:pt idx="3">
                  <c:v>0.08</c:v>
                </c:pt>
                <c:pt idx="4">
                  <c:v>#N/A</c:v>
                </c:pt>
                <c:pt idx="5">
                  <c:v>0.12</c:v>
                </c:pt>
                <c:pt idx="6">
                  <c:v>#N/A</c:v>
                </c:pt>
                <c:pt idx="7">
                  <c:v>0.15</c:v>
                </c:pt>
                <c:pt idx="8">
                  <c:v>#N/A</c:v>
                </c:pt>
                <c:pt idx="9">
                  <c:v>0.17</c:v>
                </c:pt>
              </c:numCache>
            </c:numRef>
          </c:val>
          <c:extLst>
            <c:ext xmlns:c16="http://schemas.microsoft.com/office/drawing/2014/chart" uri="{C3380CC4-5D6E-409C-BE32-E72D297353CC}">
              <c16:uniqueId val="{00000006-0280-463F-AAD9-8D14966EAF37}"/>
            </c:ext>
          </c:extLst>
        </c:ser>
        <c:ser>
          <c:idx val="7"/>
          <c:order val="7"/>
          <c:tx>
            <c:strRef>
              <c:f>データシート!$A$34</c:f>
              <c:strCache>
                <c:ptCount val="1"/>
                <c:pt idx="0">
                  <c:v>美郷町水道事業会計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1.27</c:v>
                </c:pt>
              </c:numCache>
            </c:numRef>
          </c:val>
          <c:extLst>
            <c:ext xmlns:c16="http://schemas.microsoft.com/office/drawing/2014/chart" uri="{C3380CC4-5D6E-409C-BE32-E72D297353CC}">
              <c16:uniqueId val="{00000007-0280-463F-AAD9-8D14966EAF3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2.19</c:v>
                </c:pt>
                <c:pt idx="2">
                  <c:v>#N/A</c:v>
                </c:pt>
                <c:pt idx="3">
                  <c:v>3.87</c:v>
                </c:pt>
                <c:pt idx="4">
                  <c:v>#N/A</c:v>
                </c:pt>
                <c:pt idx="5">
                  <c:v>4.62</c:v>
                </c:pt>
                <c:pt idx="6">
                  <c:v>#N/A</c:v>
                </c:pt>
                <c:pt idx="7">
                  <c:v>3.66</c:v>
                </c:pt>
                <c:pt idx="8">
                  <c:v>#N/A</c:v>
                </c:pt>
                <c:pt idx="9">
                  <c:v>3.57</c:v>
                </c:pt>
              </c:numCache>
            </c:numRef>
          </c:val>
          <c:extLst>
            <c:ext xmlns:c16="http://schemas.microsoft.com/office/drawing/2014/chart" uri="{C3380CC4-5D6E-409C-BE32-E72D297353CC}">
              <c16:uniqueId val="{00000008-0280-463F-AAD9-8D14966EAF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4.6500000000000004</c:v>
                </c:pt>
                <c:pt idx="2">
                  <c:v>#N/A</c:v>
                </c:pt>
                <c:pt idx="3">
                  <c:v>5.41</c:v>
                </c:pt>
                <c:pt idx="4">
                  <c:v>#N/A</c:v>
                </c:pt>
                <c:pt idx="5">
                  <c:v>4.74</c:v>
                </c:pt>
                <c:pt idx="6">
                  <c:v>#N/A</c:v>
                </c:pt>
                <c:pt idx="7">
                  <c:v>6</c:v>
                </c:pt>
                <c:pt idx="8">
                  <c:v>#N/A</c:v>
                </c:pt>
                <c:pt idx="9">
                  <c:v>5.09</c:v>
                </c:pt>
              </c:numCache>
            </c:numRef>
          </c:val>
          <c:extLst>
            <c:ext xmlns:c16="http://schemas.microsoft.com/office/drawing/2014/chart" uri="{C3380CC4-5D6E-409C-BE32-E72D297353CC}">
              <c16:uniqueId val="{00000009-0280-463F-AAD9-8D14966EAF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1300</c:v>
                </c:pt>
                <c:pt idx="5">
                  <c:v>1337</c:v>
                </c:pt>
                <c:pt idx="8">
                  <c:v>1342</c:v>
                </c:pt>
                <c:pt idx="11">
                  <c:v>1357</c:v>
                </c:pt>
                <c:pt idx="14">
                  <c:v>1356</c:v>
                </c:pt>
              </c:numCache>
            </c:numRef>
          </c:val>
          <c:extLst>
            <c:ext xmlns:c16="http://schemas.microsoft.com/office/drawing/2014/chart" uri="{C3380CC4-5D6E-409C-BE32-E72D297353CC}">
              <c16:uniqueId val="{00000000-1FCB-4B5E-995F-C15940D922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CB-4B5E-995F-C15940D922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30</c:v>
                </c:pt>
                <c:pt idx="3">
                  <c:v>32</c:v>
                </c:pt>
                <c:pt idx="6">
                  <c:v>31</c:v>
                </c:pt>
                <c:pt idx="9">
                  <c:v>30</c:v>
                </c:pt>
                <c:pt idx="12">
                  <c:v>34</c:v>
                </c:pt>
              </c:numCache>
            </c:numRef>
          </c:val>
          <c:extLst>
            <c:ext xmlns:c16="http://schemas.microsoft.com/office/drawing/2014/chart" uri="{C3380CC4-5D6E-409C-BE32-E72D297353CC}">
              <c16:uniqueId val="{00000002-1FCB-4B5E-995F-C15940D922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122</c:v>
                </c:pt>
                <c:pt idx="3">
                  <c:v>120</c:v>
                </c:pt>
                <c:pt idx="6">
                  <c:v>121</c:v>
                </c:pt>
                <c:pt idx="9">
                  <c:v>87</c:v>
                </c:pt>
                <c:pt idx="12">
                  <c:v>36</c:v>
                </c:pt>
              </c:numCache>
            </c:numRef>
          </c:val>
          <c:extLst>
            <c:ext xmlns:c16="http://schemas.microsoft.com/office/drawing/2014/chart" uri="{C3380CC4-5D6E-409C-BE32-E72D297353CC}">
              <c16:uniqueId val="{00000003-1FCB-4B5E-995F-C15940D922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275</c:v>
                </c:pt>
                <c:pt idx="3">
                  <c:v>291</c:v>
                </c:pt>
                <c:pt idx="6">
                  <c:v>290</c:v>
                </c:pt>
                <c:pt idx="9">
                  <c:v>301</c:v>
                </c:pt>
                <c:pt idx="12">
                  <c:v>341</c:v>
                </c:pt>
              </c:numCache>
            </c:numRef>
          </c:val>
          <c:extLst>
            <c:ext xmlns:c16="http://schemas.microsoft.com/office/drawing/2014/chart" uri="{C3380CC4-5D6E-409C-BE32-E72D297353CC}">
              <c16:uniqueId val="{00000004-1FCB-4B5E-995F-C15940D922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CB-4B5E-995F-C15940D922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CB-4B5E-995F-C15940D922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1494</c:v>
                </c:pt>
                <c:pt idx="3">
                  <c:v>1361</c:v>
                </c:pt>
                <c:pt idx="6">
                  <c:v>1283</c:v>
                </c:pt>
                <c:pt idx="9">
                  <c:v>1206</c:v>
                </c:pt>
                <c:pt idx="12">
                  <c:v>1139</c:v>
                </c:pt>
              </c:numCache>
            </c:numRef>
          </c:val>
          <c:extLst>
            <c:ext xmlns:c16="http://schemas.microsoft.com/office/drawing/2014/chart" uri="{C3380CC4-5D6E-409C-BE32-E72D297353CC}">
              <c16:uniqueId val="{00000007-1FCB-4B5E-995F-C15940D922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621</c:v>
                </c:pt>
                <c:pt idx="2">
                  <c:v>#N/A</c:v>
                </c:pt>
                <c:pt idx="3">
                  <c:v>#N/A</c:v>
                </c:pt>
                <c:pt idx="4">
                  <c:v>467</c:v>
                </c:pt>
                <c:pt idx="5">
                  <c:v>#N/A</c:v>
                </c:pt>
                <c:pt idx="6">
                  <c:v>#N/A</c:v>
                </c:pt>
                <c:pt idx="7">
                  <c:v>383</c:v>
                </c:pt>
                <c:pt idx="8">
                  <c:v>#N/A</c:v>
                </c:pt>
                <c:pt idx="9">
                  <c:v>#N/A</c:v>
                </c:pt>
                <c:pt idx="10">
                  <c:v>267</c:v>
                </c:pt>
                <c:pt idx="11">
                  <c:v>#N/A</c:v>
                </c:pt>
                <c:pt idx="12">
                  <c:v>#N/A</c:v>
                </c:pt>
                <c:pt idx="13">
                  <c:v>194</c:v>
                </c:pt>
                <c:pt idx="14">
                  <c:v>#N/A</c:v>
                </c:pt>
              </c:numCache>
            </c:numRef>
          </c:val>
          <c:smooth val="0"/>
          <c:extLst>
            <c:ext xmlns:c16="http://schemas.microsoft.com/office/drawing/2014/chart" uri="{C3380CC4-5D6E-409C-BE32-E72D297353CC}">
              <c16:uniqueId val="{00000008-1FCB-4B5E-995F-C15940D922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14383</c:v>
                </c:pt>
                <c:pt idx="5">
                  <c:v>14314</c:v>
                </c:pt>
                <c:pt idx="8">
                  <c:v>13953</c:v>
                </c:pt>
                <c:pt idx="11">
                  <c:v>13645</c:v>
                </c:pt>
                <c:pt idx="14">
                  <c:v>13585</c:v>
                </c:pt>
              </c:numCache>
            </c:numRef>
          </c:val>
          <c:extLst>
            <c:ext xmlns:c16="http://schemas.microsoft.com/office/drawing/2014/chart" uri="{C3380CC4-5D6E-409C-BE32-E72D297353CC}">
              <c16:uniqueId val="{00000000-1A00-4834-97C7-15C5B1E045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143</c:v>
                </c:pt>
                <c:pt idx="5">
                  <c:v>146</c:v>
                </c:pt>
                <c:pt idx="8">
                  <c:v>129</c:v>
                </c:pt>
                <c:pt idx="11">
                  <c:v>109</c:v>
                </c:pt>
                <c:pt idx="14">
                  <c:v>98</c:v>
                </c:pt>
              </c:numCache>
            </c:numRef>
          </c:val>
          <c:extLst>
            <c:ext xmlns:c16="http://schemas.microsoft.com/office/drawing/2014/chart" uri="{C3380CC4-5D6E-409C-BE32-E72D297353CC}">
              <c16:uniqueId val="{00000001-1A00-4834-97C7-15C5B1E045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3816</c:v>
                </c:pt>
                <c:pt idx="5">
                  <c:v>3865</c:v>
                </c:pt>
                <c:pt idx="8">
                  <c:v>4177</c:v>
                </c:pt>
                <c:pt idx="11">
                  <c:v>4438</c:v>
                </c:pt>
                <c:pt idx="14">
                  <c:v>4379</c:v>
                </c:pt>
              </c:numCache>
            </c:numRef>
          </c:val>
          <c:extLst>
            <c:ext xmlns:c16="http://schemas.microsoft.com/office/drawing/2014/chart" uri="{C3380CC4-5D6E-409C-BE32-E72D297353CC}">
              <c16:uniqueId val="{00000002-1A00-4834-97C7-15C5B1E045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3-1A00-4834-97C7-15C5B1E045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00-4834-97C7-15C5B1E045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00-4834-97C7-15C5B1E045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1895</c:v>
                </c:pt>
                <c:pt idx="3">
                  <c:v>1687</c:v>
                </c:pt>
                <c:pt idx="6">
                  <c:v>1482</c:v>
                </c:pt>
                <c:pt idx="9">
                  <c:v>1423</c:v>
                </c:pt>
                <c:pt idx="12">
                  <c:v>1466</c:v>
                </c:pt>
              </c:numCache>
            </c:numRef>
          </c:val>
          <c:extLst>
            <c:ext xmlns:c16="http://schemas.microsoft.com/office/drawing/2014/chart" uri="{C3380CC4-5D6E-409C-BE32-E72D297353CC}">
              <c16:uniqueId val="{00000006-1A00-4834-97C7-15C5B1E045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583</c:v>
                </c:pt>
                <c:pt idx="3">
                  <c:v>438</c:v>
                </c:pt>
                <c:pt idx="6">
                  <c:v>297</c:v>
                </c:pt>
                <c:pt idx="9">
                  <c:v>197</c:v>
                </c:pt>
                <c:pt idx="12">
                  <c:v>165</c:v>
                </c:pt>
              </c:numCache>
            </c:numRef>
          </c:val>
          <c:extLst>
            <c:ext xmlns:c16="http://schemas.microsoft.com/office/drawing/2014/chart" uri="{C3380CC4-5D6E-409C-BE32-E72D297353CC}">
              <c16:uniqueId val="{00000007-1A00-4834-97C7-15C5B1E045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4119</c:v>
                </c:pt>
                <c:pt idx="3">
                  <c:v>4016</c:v>
                </c:pt>
                <c:pt idx="6">
                  <c:v>3885</c:v>
                </c:pt>
                <c:pt idx="9">
                  <c:v>3935</c:v>
                </c:pt>
                <c:pt idx="12">
                  <c:v>4042</c:v>
                </c:pt>
              </c:numCache>
            </c:numRef>
          </c:val>
          <c:extLst>
            <c:ext xmlns:c16="http://schemas.microsoft.com/office/drawing/2014/chart" uri="{C3380CC4-5D6E-409C-BE32-E72D297353CC}">
              <c16:uniqueId val="{00000008-1A00-4834-97C7-15C5B1E045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99</c:v>
                </c:pt>
                <c:pt idx="3">
                  <c:v>79</c:v>
                </c:pt>
                <c:pt idx="6">
                  <c:v>60</c:v>
                </c:pt>
                <c:pt idx="9">
                  <c:v>40</c:v>
                </c:pt>
                <c:pt idx="12">
                  <c:v>21</c:v>
                </c:pt>
              </c:numCache>
            </c:numRef>
          </c:val>
          <c:extLst>
            <c:ext xmlns:c16="http://schemas.microsoft.com/office/drawing/2014/chart" uri="{C3380CC4-5D6E-409C-BE32-E72D297353CC}">
              <c16:uniqueId val="{00000009-1A00-4834-97C7-15C5B1E045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12352</c:v>
                </c:pt>
                <c:pt idx="3">
                  <c:v>11587</c:v>
                </c:pt>
                <c:pt idx="6">
                  <c:v>10738</c:v>
                </c:pt>
                <c:pt idx="9">
                  <c:v>10237</c:v>
                </c:pt>
                <c:pt idx="12">
                  <c:v>9337</c:v>
                </c:pt>
              </c:numCache>
            </c:numRef>
          </c:val>
          <c:extLst>
            <c:ext xmlns:c16="http://schemas.microsoft.com/office/drawing/2014/chart" uri="{C3380CC4-5D6E-409C-BE32-E72D297353CC}">
              <c16:uniqueId val="{0000000A-1A00-4834-97C7-15C5B1E045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709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00-4834-97C7-15C5B1E045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2072</c:v>
                </c:pt>
                <c:pt idx="1">
                  <c:v>2073</c:v>
                </c:pt>
                <c:pt idx="2">
                  <c:v>2073</c:v>
                </c:pt>
              </c:numCache>
            </c:numRef>
          </c:val>
          <c:extLst>
            <c:ext xmlns:c16="http://schemas.microsoft.com/office/drawing/2014/chart" uri="{C3380CC4-5D6E-409C-BE32-E72D297353CC}">
              <c16:uniqueId val="{00000000-1F37-4DAB-BAA7-55C006E217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525</c:v>
                </c:pt>
                <c:pt idx="1">
                  <c:v>701</c:v>
                </c:pt>
                <c:pt idx="2">
                  <c:v>601</c:v>
                </c:pt>
              </c:numCache>
            </c:numRef>
          </c:val>
          <c:extLst>
            <c:ext xmlns:c16="http://schemas.microsoft.com/office/drawing/2014/chart" uri="{C3380CC4-5D6E-409C-BE32-E72D297353CC}">
              <c16:uniqueId val="{00000001-1F37-4DAB-BAA7-55C006E217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2932</c:v>
                </c:pt>
                <c:pt idx="1">
                  <c:v>2936</c:v>
                </c:pt>
                <c:pt idx="2">
                  <c:v>2836</c:v>
                </c:pt>
              </c:numCache>
            </c:numRef>
          </c:val>
          <c:extLst>
            <c:ext xmlns:c16="http://schemas.microsoft.com/office/drawing/2014/chart" uri="{C3380CC4-5D6E-409C-BE32-E72D297353CC}">
              <c16:uniqueId val="{00000002-1F37-4DAB-BAA7-55C006E217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{C6C300A6-D326-47B0-ABFD-5BEAC80DC6E2}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41D-474C-B60E-CF0A39F551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{BF22D56B-4DD0-4803-9611-75DC0CC0E465}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1D-474C-B60E-CF0A39F551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{9CB1813F-5B32-4C78-81A8-60BD88FE1D5E}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1D-474C-B60E-CF0A39F551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{849A1988-B374-4FAD-927C-2392E88C5B36}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1D-474C-B60E-CF0A39F551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{BD305F78-D81D-48F5-987E-63E421FF96C0}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1D-474C-B60E-CF0A39F551D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{55A233DF-07E2-4FBC-B18E-FE4B9898C980}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41D-474C-B60E-CF0A39F551D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{3FED2E03-4A49-4871-B12B-8D3A40A73B44}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41D-474C-B60E-CF0A39F551D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{A38C9134-9759-4F23-9E4B-C5E82BBEE2C9}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41D-474C-B60E-CF0A39F551D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{DADA29A3-81DD-42C5-B0AA-62200D3CD9D9}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41D-474C-B60E-CF0A39F551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74.3</c:v>
                </c:pt>
                <c:pt idx="24">
                  <c:v>74.900000000000006</c:v>
                </c:pt>
                <c:pt idx="32">
                  <c:v>76.099999999999994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1D-474C-B60E-CF0A39F551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{5C43B6B2-B5C5-40B8-801E-AFBE88D3FD82}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41D-474C-B60E-CF0A39F551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{F2E8700A-E003-47FD-9A90-C70F26433595}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1D-474C-B60E-CF0A39F551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{CB2F4E13-AED0-47EA-940B-7681D9CC0A05}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1D-474C-B60E-CF0A39F551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{B4CB0DC5-F045-4257-A85E-E459B6E98F49}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1D-474C-B60E-CF0A39F551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{C49514E0-7505-4128-BA1D-229142BCBFFE}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1D-474C-B60E-CF0A39F551D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{1CF3BD23-F389-4EC7-98CD-105E68D82299}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41D-474C-B60E-CF0A39F551D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{55B54755-FF5C-42BE-A47F-05175BF09C84}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41D-474C-B60E-CF0A39F551D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{98A29F88-CAD6-489D-9106-0DDD732F5BC3}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41D-474C-B60E-CF0A39F551D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{042610F1-CA0C-4877-BB8F-3190706FA9EF}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41D-474C-B60E-CF0A39F551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c:ext xmlns:c16="http://schemas.microsoft.com/office/drawing/2014/chart" uri="{C3380CC4-5D6E-409C-BE32-E72D297353CC}">
              <c16:uniqueId val="{00000013-841D-474C-B60E-CF0A39F551DC}"/>
            </c:ext>
          </c:extLst>
        </c:ser>
        <c:dLbls>
          <c:showLegendKey val="0"/>
          <c:showVal val="1"/>
          <c:showCatName val="0"/>
          <c:showSerName val="0"/>
          <c:showPercent val="0"/>
          <c:showBubbleSize val="0"/>
        </c:dLbls>
        <c:axId val="46179840"/>
        <c:axId val="46181760"/>
      </c:scatterChart>
      <c:valAx>
        <c:axId val="46179840"/>
        <c:scaling>
          <c:orientation val="minMax"/>
          <c:max val="58"/>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3"/>
          <c:min val="1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{F17FD21C-56D3-46DB-848C-CC1B774CD454}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1BD-4F22-B185-AC5862012C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{1C0CA123-339C-4F6B-92BA-C2CEE986AAF7}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BD-4F22-B185-AC5862012C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{B0586EE7-DA33-4D5F-B153-B4A77881FB68}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BD-4F22-B185-AC5862012C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{DFC9E4DD-52C1-4EEC-9921-FE2597070EA6}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BD-4F22-B185-AC5862012C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{661B85E7-99CE-4859-BF05-F7B22CAFF784}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BD-4F22-B185-AC5862012CE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{279F74AC-B1EA-41B9-909C-3D635FB7B0E2}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1BD-4F22-B185-AC5862012CE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{17906DF1-F2C4-445D-AF6D-47391ACCA333}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1BD-4F22-B185-AC5862012CE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{8B6B4F5A-DEE0-47F2-A959-D27F311F25E3}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1BD-4F22-B185-AC5862012CE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{418700C5-CCC8-45DA-BC98-D37C5E4E50F7}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1BD-4F22-B185-AC5862012C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8.8000000000000007</c:v>
                </c:pt>
                <c:pt idx="16">
                  <c:v>7</c:v>
                </c:pt>
                <c:pt idx="24">
                  <c:v>5.4</c:v>
                </c:pt>
                <c:pt idx="32">
                  <c:v>4.0999999999999996</c:v>
                </c:pt>
              </c:numCache>
            </c:numRef>
          </c:xVal>
          <c:yVal>
            <c:numRef>
              <c:f>公会計指標分析・財政指標組合せ分析表!$BP$73:$DC$73</c:f>
              <c:numCache>
                <c:formatCode>#,##0.0;"▲ "#,##0.0</c:formatCode>
                <c:ptCount val="40"/>
                <c:pt idx="0">
                  <c:v>9.9</c:v>
                </c:pt>
              </c:numCache>
            </c:numRef>
          </c:yVal>
          <c:smooth val="0"/>
          <c:extLst>
            <c:ext xmlns:c16="http://schemas.microsoft.com/office/drawing/2014/chart" uri="{C3380CC4-5D6E-409C-BE32-E72D297353CC}">
              <c16:uniqueId val="{00000009-B1BD-4F22-B185-AC5862012C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{164547FC-73F1-4094-B294-4D1098B79C8C}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1BD-4F22-B185-AC5862012C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{69B7D120-E808-4F09-9DFE-13025262D80E}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BD-4F22-B185-AC5862012C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{CBC493C5-00C7-49B9-AF43-763851E8D1FA}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BD-4F22-B185-AC5862012C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{0CC92A58-483C-4165-992C-1E9B52618DE6}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BD-4F22-B185-AC5862012C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{ED2E02D7-8BF5-4736-B315-EABA5E9924E1}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BD-4F22-B185-AC5862012CE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{779332A3-A711-493A-8E16-5334362FC8CD}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1BD-4F22-B185-AC5862012CE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{F0746490-C75C-4088-80D9-F43D4609497E}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1BD-4F22-B185-AC5862012CEE}"/>
                </c:ext>
              </c:extLst>
            </c:dLbl>
            <c:dLbl>
              <c:idx val="24"/>
              <c:layout>
                <c:manualLayout>
                  <c:x val="-2.725196197355241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{A1340FAD-B996-4AB1-A418-A5A7B5B4A687}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1BD-4F22-B185-AC5862012CEE}"/>
                </c:ext>
              </c:extLst>
            </c:dLbl>
            <c:dLbl>
              <c:idx val="32"/>
              <c:layout>
                <c:manualLayout>
                  <c:x val="-3.6144021264668855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{CC71CBD2-62F4-4E83-880A-0A485434ECF1}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1BD-4F22-B185-AC5862012C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8.1</c:v>
                </c:pt>
                <c:pt idx="16">
                  <c:v>7.1</c:v>
                </c:pt>
                <c:pt idx="24">
                  <c:v>6.6</c:v>
                </c:pt>
                <c:pt idx="32">
                  <c:v>6.5</c:v>
                </c:pt>
              </c:numCache>
            </c:numRef>
          </c:xVal>
          <c:yVal>
            <c:numRef>
              <c:f>公会計指標分析・財政指標組合せ分析表!$BP$77:$DC$77</c:f>
              <c:numCache>
                <c:formatCode>#,##0.0;"▲ "#,##0.0</c:formatCode>
                <c:ptCount val="40"/>
                <c:pt idx="0">
                  <c:v>37</c:v>
                </c:pt>
                <c:pt idx="8">
                  <c:v>27.8</c:v>
                </c:pt>
                <c:pt idx="16">
                  <c:v>20.2</c:v>
                </c:pt>
                <c:pt idx="24">
                  <c:v>15.5</c:v>
                </c:pt>
                <c:pt idx="32">
                  <c:v>14</c:v>
                </c:pt>
              </c:numCache>
            </c:numRef>
          </c:yVal>
          <c:smooth val="0"/>
          <c:extLst>
            <c:ext xmlns:c16="http://schemas.microsoft.com/office/drawing/2014/chart" uri="{C3380CC4-5D6E-409C-BE32-E72D297353CC}">
              <c16:uniqueId val="{00000013-B1BD-4F22-B185-AC5862012CEE}"/>
            </c:ext>
          </c:extLst>
        </c:ser>
        <c:dLbls>
          <c:showLegendKey val="0"/>
          <c:showVal val="1"/>
          <c:showCatName val="0"/>
          <c:showSerName val="0"/>
          <c:showPercent val="0"/>
          <c:showBubbleSize val="0"/>
        </c:dLbls>
        <c:axId val="84219776"/>
        <c:axId val="84234240"/>
      </c:scatterChart>
      <c:valAx>
        <c:axId val="84219776"/>
        <c:scaling>
          <c:orientation val="minMax"/>
          <c:max val="10.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算入公債費等（Ｂ）は、前年比１百万円の減少となった。</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元利償還金等（Ａ）は、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水道事業会計の地区統合事業等における地方債の増加により公営企業債の元利償還に対する繰入金は増加（４０百万円）したが、</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繰上償還などに伴う元利償還金の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６７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や組合等が起こした地方債の元利償還金に対する負担金等の減少（５１百万円）など</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により、前年比</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７４</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百万円の減少となった</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ため、</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分子全体として前年比</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７３</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百万円の減少となった。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今後も後年度負担の軽減に配慮した繰上償還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の実施や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合併特例債</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や過疎対策事業債</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など交付税措置率が高い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地方債を活用する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などにより、比率の更なる改善に努める。</a:t>
          </a:r>
          <a:endParaRPr kumimoji="1" lang="en-US" altLang="ja-JP"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将来負担額（Ａ）</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水道事業会計の地区統合事業等における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債</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増加したことにより、公営企業債等繰入見込額が前年度より増加（１０７百万円）したものの、繰上償還に伴う一般会計等に係る地方債の現在高の減少（９００百万円）などにより、全体では前年比８０１百万円の減少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また、充当可能財源等（Ｂ）は、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減債基金や振興基金の取り崩し（２４０百万円）による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充当可能基金の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減少（５９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万円）、基準財政需要額算入見込額の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６０</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百万円）などにより、</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全体では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前年度比</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１３０</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将来負担比率の分子は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平成２６年度から４年度続けて「比率なし」と</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なったが、今後も繰上償還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の実施や充当可能基金への積立等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により、適正な財政運営に努める。 </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任意の繰上償還の実施に減債基金を２００百万円、美郷町民の連携の強化及び地域振興を図る事業に振興基金を１４０百万円を取崩し、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決算剰余金を減債基金に１００百万円積立したこと等により、前年度より１９９百万円減少となった。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するため、減債基金、振興基金や公共施設整備基金など減少していく見込みである。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・地域福祉基金条例　地域における福祉の増進を図るため、民間団体等の行う在宅福祉の向上、健康づくり等支援する事業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・振興基金は、社会福祉協議会運営補助事業、美郷ブランド品目応援事業、行政区機能連携強化事業、協働・参画のまちづくり事業や生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活バス路線維持対策事業など２３事業に繰入したため、１４０百万円減少となった。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薬用植物栽培推進基金は、甘草、桔梗等の薬用植物栽培の推進を図るため、新規に設置し３０百万円増加となった。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・振興基金は、町民の強化及び地域振興を図る事業を実施するため、減少していく見込みである。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・公共施設整備基金は、「美郷町公共施設等総合管理計画」及び「美郷町公共施設等の管理運営に関する最適化構想」に基づき個別実施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計画を策定し、施設の長寿命化など計画的な維持管理や公共施設整備事業を実施するため、減少していく見込みである。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基金運用益金０．９百万円を積立したが、増減はなかった。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基金運用益金は積立てを行うため、増加していく見込みである。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任意の繰上償還の実施に２００百万取崩ししたが、決算剰余金を１００百万円積立したため、１００百万円の減少となった。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今後も任意の繰上償還を実施するため、減少していく見込みである。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685254-44C5-43FA-8496-A4632F9FC1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678A8D-AEB8-4A44-A0B1-BD9BF7AE93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7DD9CB75-4EA0-4632-8006-0FC01555B21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0DC962A-40ED-4679-A31E-33E72AF09BD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11C15CA-C83C-448A-AD20-20241861E3B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F8B8B734-9916-46A1-9662-E4225E5C4A9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3420C9D8-7140-46A7-9D60-877CEA3825C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EDEEF39E-1596-44CA-91B5-F17FC3AFABB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1E96DB02-8759-4707-9209-94FF470B600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215F17B2-A826-4463-B8E3-0B970BEBFF2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69342918-1FE3-4E42-9C6F-1D47BD3FAC8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631849C4-8269-4368-A7E0-757F4545D30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9317C118-6401-4927-B352-FE906DFE8AD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41FC7D02-7A71-4670-B379-2776863FAF4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42E7AB98-949A-4E38-BE95-0565D9E5F33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AA7308D8-E26F-4372-9FBA-0E9748DC0C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9D2247F9-F06A-4394-A7F4-43158BAB87A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F4BDB47A-4BC7-43B5-B7EF-77BB5B846B1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3B4FE4F7-8390-453E-BF3B-6B0589D3AC0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19,983
19,929
168.34
11,627,534
11,191,315
397,887
7,805,972
9,337,341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7E0A8551-A359-49E4-A75A-E2AA5E4F37F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BE08EED4-AEF8-4B7D-AC44-350ED5F9A72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E7DB7882-E64E-42D7-B776-F0B6A541F48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61521AD8-47BB-40DB-93F9-9653CC7469E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2674DDA4-07AE-4631-962C-5C5BB271B27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50E9224C-E8B4-4951-B1EF-1E0263CB853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F3A8582-42AE-4CFC-9140-8E0FB43C68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9C11102F-7955-4044-A409-F82DBFAC87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54D7EB9D-B213-4892-8BA6-2800575E73C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1F724B26-926B-4A9D-BAD9-5BF8CF33A3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D113D532-4C47-430B-9F81-9856C0FB76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33A75A2C-45C7-4C56-961D-9321137ECEF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82009E1-7B75-40F3-9088-BA8B4848826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4060FA8B-1DAF-400A-8CF3-5FC5F4F6133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D00F57B1-572F-41D3-AA7F-DC31F8ABFF7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B4F438F8-28E0-4FE1-A718-58027D43AE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6CEA62D2-A37B-4E8C-9A05-CDD4BF8B9AC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F0114A5B-BB1A-49C3-B0E3-CF775F5450A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C92D252A-095A-416C-9D27-8246160C479A}"/>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BCF9FD01-EA50-487E-A8F2-B367E0EF4282}"/>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91D334EA-EEEF-4F14-B586-CDA59B4FED49}"/>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26A41E0-5835-4491-AA11-4DA5EED0CD7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DCCEB94-3531-4C17-BF6E-52623944FF8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239A9B7-80C3-4B97-AD23-39EA35BFE7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0D0E61D-EA0B-4962-A3E8-ACE8F282007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0D2BCEE-6E0A-4FCC-93B8-4F5B0620BCD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51FD160-2BDA-4C29-A601-2A1DFB1696C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97A3CC3-8CB6-457A-B2F0-1977FB97DEC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8661D5F-54E0-4248-8451-1CA397901A0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389B03E8-C6B4-44E1-9A3D-BB9FE9E0235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7294F6CD-4B3E-453E-A44D-BB949229458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9875CB5-8417-4786-9EAF-DF3915D72B9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873E4C0F-9FFC-4046-B3A8-265A0C2AF31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41A905B7-4CD2-4C90-B104-A72A974FF89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有形固定資産減価償却率は、類似団体より高くなっている。これは、所有する町道が多く、長寿命化対策が遅れているため、道路の減価償却率が類似団体に比べ大幅に高くなっていることが主な要因である。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この他、町が所有する施設は、平成２９年度時点で築３０年以上を経過した施設が４０％を超えており、老朽化が進む見通しである。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今後の長寿命化対策として、「美郷町公共施設等総合管理計画」及び「美郷町公共施設等最適化実施計画」に基づく個別施設計画を策定し、計画的な維持管理に取り組んでいく。</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C8CD654-FE98-4F0C-A5AF-F85E22C2EF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EFA4F750-D7EB-4024-9E10-37D0039A0F9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C0E77431-1160-462B-B653-EFA16CAB531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4D57FAB8-C9C6-4835-BBD1-ACEA1C1BC66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A1D50834-8627-4205-850C-4FCC7DC0726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1D4EE895-F722-42B3-9C2C-C2DBD056320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41D1B87D-9F69-455C-A31C-8D34A996D07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19EEA1E8-B53D-489E-A6BF-BF67A1542DD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8EB36A7A-6387-4B58-AC4B-5DF1CA84636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E860F82B-10CD-4A22-88A9-769B83D5707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A9379879-29FD-494C-91D5-D8D27621278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D6A41177-DBB6-4EF8-B1CE-28E318C88C1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18AE88CB-69E8-40ED-BC83-D33305F381B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802E26D6-EEFF-43F1-B7A0-2424778A603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2FACCC76-6EF4-4663-B666-A7417976363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3C37697-AF9D-4583-BC05-4EBAEB07F5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C3DA1FC-FB2D-40C4-8564-9615D810CC0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C70751F-96A9-44A1-BC41-DDA21417069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3" name="直線コネクタ 72">
          <a:extLst>
            <a:ext uri="{FF2B5EF4-FFF2-40B4-BE49-F238E27FC236}">
              <a16:creationId xmlns:a16="http://schemas.microsoft.com/office/drawing/2014/main" id="{0C228FA9-A298-46B4-A7CB-F2CCB9C66B9F}"/>
            </a:ext>
          </a:extLst>
        </xdr:cNvPr>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4" name="有形固定資産減価償却率最小値テキスト">
          <a:extLst>
            <a:ext uri="{FF2B5EF4-FFF2-40B4-BE49-F238E27FC236}">
              <a16:creationId xmlns:a16="http://schemas.microsoft.com/office/drawing/2014/main" id="{EE03AD46-E202-4783-9603-EF55E8EF5647}"/>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5" name="直線コネクタ 74">
          <a:extLst>
            <a:ext uri="{FF2B5EF4-FFF2-40B4-BE49-F238E27FC236}">
              <a16:creationId xmlns:a16="http://schemas.microsoft.com/office/drawing/2014/main" id="{DC6F90BA-2722-4817-9C32-D22A8E10F84E}"/>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6" name="有形固定資産減価償却率最大値テキスト">
          <a:extLst>
            <a:ext uri="{FF2B5EF4-FFF2-40B4-BE49-F238E27FC236}">
              <a16:creationId xmlns:a16="http://schemas.microsoft.com/office/drawing/2014/main" id="{5827C408-C569-43A2-ADD2-F6DDC2116A51}"/>
            </a:ext>
          </a:extLst>
        </xdr:cNvPr>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7" name="直線コネクタ 76">
          <a:extLst>
            <a:ext uri="{FF2B5EF4-FFF2-40B4-BE49-F238E27FC236}">
              <a16:creationId xmlns:a16="http://schemas.microsoft.com/office/drawing/2014/main" id="{BB985E73-5F09-4119-82AF-47F32DA73F10}"/>
            </a:ext>
          </a:extLst>
        </xdr:cNvPr>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8" name="有形固定資産減価償却率平均値テキスト">
          <a:extLst>
            <a:ext uri="{FF2B5EF4-FFF2-40B4-BE49-F238E27FC236}">
              <a16:creationId xmlns:a16="http://schemas.microsoft.com/office/drawing/2014/main" id="{DA31799E-2B9A-4CDE-9EF1-EB496536951D}"/>
            </a:ext>
          </a:extLst>
        </xdr:cNvPr>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9" name="フローチャート: 判断 78">
          <a:extLst>
            <a:ext uri="{FF2B5EF4-FFF2-40B4-BE49-F238E27FC236}">
              <a16:creationId xmlns:a16="http://schemas.microsoft.com/office/drawing/2014/main" id="{8680745F-6586-4F48-8424-225A6B6F095E}"/>
            </a:ext>
          </a:extLst>
        </xdr:cNvPr>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80" name="フローチャート: 判断 79">
          <a:extLst>
            <a:ext uri="{FF2B5EF4-FFF2-40B4-BE49-F238E27FC236}">
              <a16:creationId xmlns:a16="http://schemas.microsoft.com/office/drawing/2014/main" id="{F97C8E18-4EAD-4892-ACE2-FF26FCD69F23}"/>
            </a:ext>
          </a:extLst>
        </xdr:cNvPr>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1" name="フローチャート: 判断 80">
          <a:extLst>
            <a:ext uri="{FF2B5EF4-FFF2-40B4-BE49-F238E27FC236}">
              <a16:creationId xmlns:a16="http://schemas.microsoft.com/office/drawing/2014/main" id="{78CB9437-A8D7-4CDD-902F-3F4AA92E2734}"/>
            </a:ext>
          </a:extLst>
        </xdr:cNvPr>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D1D1079-0945-4F9A-81FB-DFA7F681934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F48EB2C-E869-4117-ABB5-CAA01A506B9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EA99376-E66B-4460-8FB6-4081BC85929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1F78757-915B-4D54-B7C4-3E0181C4CC7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B28DC2B-3A85-47BE-BE91-73CD2B88FEC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101691</xdr:rowOff>
    </xdr:from>
    <xdr:to>
      <xdr:col>23</xdr:col>
      <xdr:colOff>136525</xdr:colOff>
      <xdr:row>27</xdr:row>
      <xdr:rowOff>31841</xdr:rowOff>
    </xdr:to>
    <xdr:sp macro="" textlink="">
      <xdr:nvSpPr>
        <xdr:cNvPr id="87" name="楕円 86">
          <a:extLst>
            <a:ext uri="{FF2B5EF4-FFF2-40B4-BE49-F238E27FC236}">
              <a16:creationId xmlns:a16="http://schemas.microsoft.com/office/drawing/2014/main" id="{E0A52312-78D9-4B03-8C93-702EA7BF938E}"/>
            </a:ext>
          </a:extLst>
        </xdr:cNvPr>
        <xdr:cNvSpPr/>
      </xdr:nvSpPr>
      <xdr:spPr>
        <a:xfrm>
          <a:off x="4711700" y="53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54718</xdr:rowOff>
    </xdr:from>
    <xdr:ext cx="405111" cy="259045"/>
    <xdr:sp macro="" textlink="">
      <xdr:nvSpPr>
        <xdr:cNvPr id="88" name="有形固定資産減価償却率該当値テキスト">
          <a:extLst>
            <a:ext uri="{FF2B5EF4-FFF2-40B4-BE49-F238E27FC236}">
              <a16:creationId xmlns:a16="http://schemas.microsoft.com/office/drawing/2014/main" id="{F36A02E6-4A0C-484C-B063-B09FA8A9CDC8}"/>
            </a:ext>
          </a:extLst>
        </xdr:cNvPr>
        <xdr:cNvSpPr txBox="1"/>
      </xdr:nvSpPr>
      <xdr:spPr>
        <a:xfrm>
          <a:off x="4813300" y="528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138702</xdr:rowOff>
    </xdr:from>
    <xdr:to>
      <xdr:col>19</xdr:col>
      <xdr:colOff>187325</xdr:colOff>
      <xdr:row>27</xdr:row>
      <xdr:rowOff>68852</xdr:rowOff>
    </xdr:to>
    <xdr:sp macro="" textlink="">
      <xdr:nvSpPr>
        <xdr:cNvPr id="89" name="楕円 88">
          <a:extLst>
            <a:ext uri="{FF2B5EF4-FFF2-40B4-BE49-F238E27FC236}">
              <a16:creationId xmlns:a16="http://schemas.microsoft.com/office/drawing/2014/main" id="{FFDE1E5C-A911-429D-88A0-2AF0FF275A01}"/>
            </a:ext>
          </a:extLst>
        </xdr:cNvPr>
        <xdr:cNvSpPr/>
      </xdr:nvSpPr>
      <xdr:spPr>
        <a:xfrm>
          <a:off x="4000500" y="53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152491</xdr:rowOff>
    </xdr:from>
    <xdr:to>
      <xdr:col>23</xdr:col>
      <xdr:colOff>85725</xdr:colOff>
      <xdr:row>27</xdr:row>
      <xdr:rowOff>18052</xdr:rowOff>
    </xdr:to>
    <xdr:cxnSp macro="">
      <xdr:nvCxnSpPr>
        <xdr:cNvPr id="90" name="直線コネクタ 89">
          <a:extLst>
            <a:ext uri="{FF2B5EF4-FFF2-40B4-BE49-F238E27FC236}">
              <a16:creationId xmlns:a16="http://schemas.microsoft.com/office/drawing/2014/main" id="{31AD725D-4AE1-422E-8041-50A732B96DC0}"/>
            </a:ext>
          </a:extLst>
        </xdr:cNvPr>
        <xdr:cNvCxnSpPr/>
      </xdr:nvCxnSpPr>
      <xdr:spPr>
        <a:xfrm flipV="1">
          <a:off x="4051300" y="5381716"/>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157208</xdr:rowOff>
    </xdr:from>
    <xdr:to>
      <xdr:col>15</xdr:col>
      <xdr:colOff>187325</xdr:colOff>
      <xdr:row>27</xdr:row>
      <xdr:rowOff>87358</xdr:rowOff>
    </xdr:to>
    <xdr:sp macro="" textlink="">
      <xdr:nvSpPr>
        <xdr:cNvPr id="91" name="楕円 90">
          <a:extLst>
            <a:ext uri="{FF2B5EF4-FFF2-40B4-BE49-F238E27FC236}">
              <a16:creationId xmlns:a16="http://schemas.microsoft.com/office/drawing/2014/main" id="{AA16D62C-A349-43A3-ADA1-B72C03FE6D99}"/>
            </a:ext>
          </a:extLst>
        </xdr:cNvPr>
        <xdr:cNvSpPr/>
      </xdr:nvSpPr>
      <xdr:spPr>
        <a:xfrm>
          <a:off x="3238500" y="538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18052</xdr:rowOff>
    </xdr:from>
    <xdr:to>
      <xdr:col>19</xdr:col>
      <xdr:colOff>136525</xdr:colOff>
      <xdr:row>27</xdr:row>
      <xdr:rowOff>36558</xdr:rowOff>
    </xdr:to>
    <xdr:cxnSp macro="">
      <xdr:nvCxnSpPr>
        <xdr:cNvPr id="92" name="直線コネクタ 91">
          <a:extLst>
            <a:ext uri="{FF2B5EF4-FFF2-40B4-BE49-F238E27FC236}">
              <a16:creationId xmlns:a16="http://schemas.microsoft.com/office/drawing/2014/main" id="{A3EE0DA5-3E98-4EB6-96B5-77B4726143F7}"/>
            </a:ext>
          </a:extLst>
        </xdr:cNvPr>
        <xdr:cNvCxnSpPr/>
      </xdr:nvCxnSpPr>
      <xdr:spPr>
        <a:xfrm flipV="1">
          <a:off x="3289300" y="541872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76126</xdr:rowOff>
    </xdr:from>
    <xdr:ext cx="405111" cy="259045"/>
    <xdr:sp macro="" textlink="">
      <xdr:nvSpPr>
        <xdr:cNvPr id="93" name="n_1aveValue有形固定資産減価償却率">
          <a:extLst>
            <a:ext uri="{FF2B5EF4-FFF2-40B4-BE49-F238E27FC236}">
              <a16:creationId xmlns:a16="http://schemas.microsoft.com/office/drawing/2014/main" id="{A32DAC44-125A-4711-97AB-24A8E3D15274}"/>
            </a:ext>
          </a:extLst>
        </xdr:cNvPr>
        <xdr:cNvSpPr txBox="1"/>
      </xdr:nvSpPr>
      <xdr:spPr>
        <a:xfrm>
          <a:off x="38360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94" name="n_2aveValue有形固定資産減価償却率">
          <a:extLst>
            <a:ext uri="{FF2B5EF4-FFF2-40B4-BE49-F238E27FC236}">
              <a16:creationId xmlns:a16="http://schemas.microsoft.com/office/drawing/2014/main" id="{FFE886CC-1F56-45FB-B27A-BE8524FEAA90}"/>
            </a:ext>
          </a:extLst>
        </xdr:cNvPr>
        <xdr:cNvSpPr txBox="1"/>
      </xdr:nvSpPr>
      <xdr:spPr>
        <a:xfrm>
          <a:off x="3086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85379</xdr:rowOff>
    </xdr:from>
    <xdr:ext cx="405111" cy="259045"/>
    <xdr:sp macro="" textlink="">
      <xdr:nvSpPr>
        <xdr:cNvPr id="95" name="n_1mainValue有形固定資産減価償却率">
          <a:extLst>
            <a:ext uri="{FF2B5EF4-FFF2-40B4-BE49-F238E27FC236}">
              <a16:creationId xmlns:a16="http://schemas.microsoft.com/office/drawing/2014/main" id="{B0D4927F-5C95-434D-8FBB-156F4E52C3BD}"/>
            </a:ext>
          </a:extLst>
        </xdr:cNvPr>
        <xdr:cNvSpPr txBox="1"/>
      </xdr:nvSpPr>
      <xdr:spPr>
        <a:xfrm>
          <a:off x="3836044" y="514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103885</xdr:rowOff>
    </xdr:from>
    <xdr:ext cx="405111" cy="259045"/>
    <xdr:sp macro="" textlink="">
      <xdr:nvSpPr>
        <xdr:cNvPr id="96" name="n_2mainValue有形固定資産減価償却率">
          <a:extLst>
            <a:ext uri="{FF2B5EF4-FFF2-40B4-BE49-F238E27FC236}">
              <a16:creationId xmlns:a16="http://schemas.microsoft.com/office/drawing/2014/main" id="{B6C84E2A-B305-46FF-8031-419DD1EFBC53}"/>
            </a:ext>
          </a:extLst>
        </xdr:cNvPr>
        <xdr:cNvSpPr txBox="1"/>
      </xdr:nvSpPr>
      <xdr:spPr>
        <a:xfrm>
          <a:off x="3086744" y="516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DC763EA2-FD03-4CAE-BDF6-EC42EE128CA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8" name="正方形/長方形 97">
          <a:extLst>
            <a:ext uri="{FF2B5EF4-FFF2-40B4-BE49-F238E27FC236}">
              <a16:creationId xmlns:a16="http://schemas.microsoft.com/office/drawing/2014/main" id="{DBFA5F2F-5BBC-4C17-8318-4223F3F5551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9" name="正方形/長方形 98">
          <a:extLst>
            <a:ext uri="{FF2B5EF4-FFF2-40B4-BE49-F238E27FC236}">
              <a16:creationId xmlns:a16="http://schemas.microsoft.com/office/drawing/2014/main" id="{A182BC24-0FB6-45C2-9B6C-D12B6D984B17}"/>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BA4C0144-FF3F-4B96-8768-ECCCB89ACD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73051B8-4E16-4D40-8973-11872BBE4BE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C8476A1-EBB7-4C2D-969D-1C5BA04A180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45B4050-31D5-4B42-827D-6302669F691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C2F2B070-52FC-4310-A538-B779F801FF7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CCAFE19-F137-49D3-82F7-B42B71F9292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B4EA307-9FF6-41AD-928D-A2F523A16C4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8CF207B-4310-4D5E-B646-5A612ED911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BB744F9-2558-4DBD-B10D-50F4221EBB8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E72EB4AD-5482-48AD-9C9F-2FBA3628EE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債務償還可能年数は、類似団体より低くなっている。これは、地方債の繰上償還による地方債の減少や財政調整基金などの積立による充当可能基金の増加、「第１次・第２次美郷町定員適正化計画」に基づき、職員数や人件費を削減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今後も、同様の取組を継続し、財政の健全化に努める。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CE00D97-A31A-4759-AF81-45F8042D32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B773C83-344C-43E4-BC80-158A601EB5E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CA4547C1-94C8-4FDC-93A9-776D2E0EBC6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3" name="テキスト ボックス 112">
          <a:extLst>
            <a:ext uri="{FF2B5EF4-FFF2-40B4-BE49-F238E27FC236}">
              <a16:creationId xmlns:a16="http://schemas.microsoft.com/office/drawing/2014/main" id="{E21C8728-0AFB-4B39-BB31-0A7C451F6C7B}"/>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9705D405-E241-42B7-9F4F-EA1CE7469A1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5" name="テキスト ボックス 114">
          <a:extLst>
            <a:ext uri="{FF2B5EF4-FFF2-40B4-BE49-F238E27FC236}">
              <a16:creationId xmlns:a16="http://schemas.microsoft.com/office/drawing/2014/main" id="{4DC3D497-3E3E-4FFC-A37D-7911DEEB6E57}"/>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8BADED0A-9032-470E-AC82-5B6459799E2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7" name="テキスト ボックス 116">
          <a:extLst>
            <a:ext uri="{FF2B5EF4-FFF2-40B4-BE49-F238E27FC236}">
              <a16:creationId xmlns:a16="http://schemas.microsoft.com/office/drawing/2014/main" id="{9358BC61-D30A-45A7-BB8C-241B98883705}"/>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A272D353-9FCF-472B-B1F4-50E21334F51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9" name="テキスト ボックス 118">
          <a:extLst>
            <a:ext uri="{FF2B5EF4-FFF2-40B4-BE49-F238E27FC236}">
              <a16:creationId xmlns:a16="http://schemas.microsoft.com/office/drawing/2014/main" id="{C5AE10A9-4BB6-44EA-9DAC-FA84ACCA44D1}"/>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A13338A3-2435-4A98-905C-DEE85337CDB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1" name="テキスト ボックス 120">
          <a:extLst>
            <a:ext uri="{FF2B5EF4-FFF2-40B4-BE49-F238E27FC236}">
              <a16:creationId xmlns:a16="http://schemas.microsoft.com/office/drawing/2014/main" id="{9AD395B2-D018-44D0-B13F-A609E86BB056}"/>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491E92C-526B-4F10-95E4-642D65E8F0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3" name="テキスト ボックス 122">
          <a:extLst>
            <a:ext uri="{FF2B5EF4-FFF2-40B4-BE49-F238E27FC236}">
              <a16:creationId xmlns:a16="http://schemas.microsoft.com/office/drawing/2014/main" id="{61227530-9FC8-4BAD-BF26-4CA43E5DCD02}"/>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可能年数グラフ枠">
          <a:extLst>
            <a:ext uri="{FF2B5EF4-FFF2-40B4-BE49-F238E27FC236}">
              <a16:creationId xmlns:a16="http://schemas.microsoft.com/office/drawing/2014/main" id="{C8E99B77-489C-4FA9-B19D-1DED14ECC1D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5" name="直線コネクタ 124">
          <a:extLst>
            <a:ext uri="{FF2B5EF4-FFF2-40B4-BE49-F238E27FC236}">
              <a16:creationId xmlns:a16="http://schemas.microsoft.com/office/drawing/2014/main" id="{D6D9B9A2-1EB4-499F-8422-D7B13DFFE340}"/>
            </a:ext>
          </a:extLst>
        </xdr:cNvPr>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6" name="債務償還可能年数最小値テキスト">
          <a:extLst>
            <a:ext uri="{FF2B5EF4-FFF2-40B4-BE49-F238E27FC236}">
              <a16:creationId xmlns:a16="http://schemas.microsoft.com/office/drawing/2014/main" id="{8AC5791A-8FAC-4B49-BACF-67673A412A9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7" name="直線コネクタ 126">
          <a:extLst>
            <a:ext uri="{FF2B5EF4-FFF2-40B4-BE49-F238E27FC236}">
              <a16:creationId xmlns:a16="http://schemas.microsoft.com/office/drawing/2014/main" id="{D7D3F20B-2997-4FA5-9DA0-C91482A9989F}"/>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8" name="債務償還可能年数最大値テキスト">
          <a:extLst>
            <a:ext uri="{FF2B5EF4-FFF2-40B4-BE49-F238E27FC236}">
              <a16:creationId xmlns:a16="http://schemas.microsoft.com/office/drawing/2014/main" id="{0609FE57-296D-4503-80A2-82A409C51246}"/>
            </a:ext>
          </a:extLst>
        </xdr:cNvPr>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9" name="直線コネクタ 128">
          <a:extLst>
            <a:ext uri="{FF2B5EF4-FFF2-40B4-BE49-F238E27FC236}">
              <a16:creationId xmlns:a16="http://schemas.microsoft.com/office/drawing/2014/main" id="{0D41E339-2B62-4335-A465-722DFA7AAFB0}"/>
            </a:ext>
          </a:extLst>
        </xdr:cNvPr>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30" name="債務償還可能年数平均値テキスト">
          <a:extLst>
            <a:ext uri="{FF2B5EF4-FFF2-40B4-BE49-F238E27FC236}">
              <a16:creationId xmlns:a16="http://schemas.microsoft.com/office/drawing/2014/main" id="{4823F0AE-915D-4A7D-A3BB-72A42552ACBD}"/>
            </a:ext>
          </a:extLst>
        </xdr:cNvPr>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31" name="フローチャート: 判断 130">
          <a:extLst>
            <a:ext uri="{FF2B5EF4-FFF2-40B4-BE49-F238E27FC236}">
              <a16:creationId xmlns:a16="http://schemas.microsoft.com/office/drawing/2014/main" id="{E6442E91-41A4-4AEE-98A6-A3260974192E}"/>
            </a:ext>
          </a:extLst>
        </xdr:cNvPr>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8AA2C3D-8C0F-42A8-990D-595B386324E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F60DEDE-572D-40EF-9F4B-847686B029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63CAE2C1-9937-4DC6-9B5E-023536C4736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296D61BA-814F-4B5D-9A67-BF73AFF79B7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90D9616-4962-4A63-8CAC-B2C27371053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23636</xdr:rowOff>
    </xdr:from>
    <xdr:to>
      <xdr:col>76</xdr:col>
      <xdr:colOff>73025</xdr:colOff>
      <xdr:row>32</xdr:row>
      <xdr:rowOff>125236</xdr:rowOff>
    </xdr:to>
    <xdr:sp macro="" textlink="">
      <xdr:nvSpPr>
        <xdr:cNvPr id="137" name="楕円 136">
          <a:extLst>
            <a:ext uri="{FF2B5EF4-FFF2-40B4-BE49-F238E27FC236}">
              <a16:creationId xmlns:a16="http://schemas.microsoft.com/office/drawing/2014/main" id="{2A72E427-8552-41A7-97AB-A7552B3934A5}"/>
            </a:ext>
          </a:extLst>
        </xdr:cNvPr>
        <xdr:cNvSpPr/>
      </xdr:nvSpPr>
      <xdr:spPr>
        <a:xfrm>
          <a:off x="14744700" y="62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2063</xdr:rowOff>
    </xdr:from>
    <xdr:ext cx="340478" cy="259045"/>
    <xdr:sp macro="" textlink="">
      <xdr:nvSpPr>
        <xdr:cNvPr id="138" name="債務償還可能年数該当値テキスト">
          <a:extLst>
            <a:ext uri="{FF2B5EF4-FFF2-40B4-BE49-F238E27FC236}">
              <a16:creationId xmlns:a16="http://schemas.microsoft.com/office/drawing/2014/main" id="{73C67740-F4E7-4186-9642-2E04AEABD99B}"/>
            </a:ext>
          </a:extLst>
        </xdr:cNvPr>
        <xdr:cNvSpPr txBox="1"/>
      </xdr:nvSpPr>
      <xdr:spPr>
        <a:xfrm>
          <a:off x="14846300" y="6259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7B81E47E-81EB-4C55-8A2F-32B612C4809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85F28D9E-24BB-4322-887C-227954E7EEB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75FBC1AE-8183-489C-AFCB-AD0E06EFF99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A6BC676B-5BB0-4DC3-AC94-1F09784B031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DF49B0C1-3A18-448D-BF94-9D180EB87A3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3A6DB76E-F5C7-470A-8F2E-0088B5CCFD8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265FBB-797B-43DE-A377-27C12D9DD1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AC7531-E0B6-415E-927C-ACC83AC590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404556-DA98-4E89-BE8B-2A8C1983B3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417F5F-6669-45D1-9EEE-BD63ED43BB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4ECD2F-5639-4080-AFE8-2EF4D58028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17725E-A115-445B-9FE0-476FF96F77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23CD24-AF94-45D0-A181-7A675793A9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A4BD58-6347-47A2-A6BF-1031CBF2FE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DFB488-E307-409D-A973-1E92B840D0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247C2F-6054-4C29-831E-2FDC844E6D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19,983
19,929
168.34
11,627,534
11,191,315
397,887
7,805,972
9,337,341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036573-8B2F-449A-B489-9156E11651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154DA4-B510-40E9-BBE4-C7D164C6A4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86D18C-B774-4759-B913-5C3C936612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64A5B1-E3A0-491F-B37A-99C9666E19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5F01A2-260E-4C99-BCDB-B600341042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49E0A5-772B-4E27-9E4A-4ACCBC8C60E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232BC9-2748-4575-A92E-B215B994D8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FBEF3C-50A9-4A28-9D2B-B565C84AA0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8A8728-68B7-4FBB-AC97-E2068BB2E8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944788-D9C2-45F8-92E7-D70EBD1F5A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5AD33B-AEF4-4355-A5BB-C74EAA5E3B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FB225C-98C9-4921-8D8E-D058357FAE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6830C3-436A-4B9B-ACF6-906AEA76BE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83EC83-D305-436D-AA4D-0CECD4174F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5B424B-EBBD-4763-8D6F-1F9EC792BC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C55F58-E9EA-4211-B644-D3C30264083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054DDAE-65E1-4900-8543-3DA67CA600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FCF509-18ED-4CEA-AACC-114F1E1A81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E3EE0066-3696-4835-BB4C-3E5B93A8B8F9}"/>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919ECF3-3D3A-40EF-8BE1-40B7F6FCB2E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117FEE1-F721-433D-AEDE-E5A505376E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F0B8D25-2022-4933-90C5-4CD0697115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B29B62B-B644-4575-B29E-59318171FC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871F0D7-F7A9-495A-8665-80D520D17F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E89DF8F-00BC-4E59-BF95-99D39FEBF5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5D5AFB2-FE3E-48E9-960F-72982EA4E5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1677DDD-4746-4405-A2DB-809D5AA8CA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9509DCC-DD66-4150-99B0-37032F5585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FC57BAD-1091-46DE-8CFE-99603BC0199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436C2B4-7D6D-419F-BEDF-79A1716FD8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AF194C47-FF37-4018-928C-8484C1EFC071}"/>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177AE2D-8771-4450-91DF-96FE445E58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97A5927E-B731-4C32-B603-7E97F30DFBA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AAF8FDEE-498B-4B7D-9DBD-38089CF9904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5142941-5C57-4753-97F1-D758B1FE59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D4C0F0D9-876A-4A0F-B577-7C1EF1CCF90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C981392-F800-4598-95E3-8AAE2225813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9114A51-AC12-4788-B5DA-9C9A0069B3C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8FF7E293-84AF-4197-AA9F-7D3A46207F0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4C1F7FD-F8D6-4F34-93BA-9018BF12111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8FADAFF3-36A7-49E4-A616-CDA14307F75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6D3C1BA6-9D49-4848-99FA-F19298EBCC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971A382A-E470-46B1-A227-4A121010592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508C22C-9351-4014-9AEB-B392DB9CA2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id="{88119A00-4EF5-4F3F-86B6-4297C0596038}"/>
            </a:ext>
          </a:extLst>
        </xdr:cNvPr>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id="{CB78A558-6ACF-4156-B50B-9D61BE39FBF7}"/>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id="{58A419A8-3133-4ADF-8B6B-8AC58E8E4CDA}"/>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a16="http://schemas.microsoft.com/office/drawing/2014/main" id="{0D23E92C-7397-40DB-BFDD-05343CB0B11D}"/>
            </a:ext>
          </a:extLst>
        </xdr:cNvPr>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a16="http://schemas.microsoft.com/office/drawing/2014/main" id="{9D44A6DE-5FCD-433D-8990-61B2341353DE}"/>
            </a:ext>
          </a:extLst>
        </xdr:cNvPr>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a:extLst>
            <a:ext uri="{FF2B5EF4-FFF2-40B4-BE49-F238E27FC236}">
              <a16:creationId xmlns:a16="http://schemas.microsoft.com/office/drawing/2014/main" id="{70C8701A-8198-4FB1-B165-F920E44BCDE2}"/>
            </a:ext>
          </a:extLst>
        </xdr:cNvPr>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a:extLst>
            <a:ext uri="{FF2B5EF4-FFF2-40B4-BE49-F238E27FC236}">
              <a16:creationId xmlns:a16="http://schemas.microsoft.com/office/drawing/2014/main" id="{C7EE98AF-9387-4CD2-AA92-D2C9569D02C2}"/>
            </a:ext>
          </a:extLst>
        </xdr:cNvPr>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a:extLst>
            <a:ext uri="{FF2B5EF4-FFF2-40B4-BE49-F238E27FC236}">
              <a16:creationId xmlns:a16="http://schemas.microsoft.com/office/drawing/2014/main" id="{AA6C7FFC-6FC7-4399-8B15-20796D6E10A2}"/>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a:extLst>
            <a:ext uri="{FF2B5EF4-FFF2-40B4-BE49-F238E27FC236}">
              <a16:creationId xmlns:a16="http://schemas.microsoft.com/office/drawing/2014/main" id="{D6D82113-4E45-4FA0-A870-921E27234769}"/>
            </a:ext>
          </a:extLst>
        </xdr:cNvPr>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6892BDAC-D5D3-4686-857E-EDACFB6E9CA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063DE9A-1E99-4730-A6A7-271CBF6BCF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890D761-8125-49D7-9325-2F5BCA71FE2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968187-C6D3-40C6-8BDB-5905F3A8C1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D44B64-090E-4DCE-BC52-DFCD0D7C68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46355</xdr:rowOff>
    </xdr:from>
    <xdr:to>
      <xdr:col>24</xdr:col>
      <xdr:colOff>114300</xdr:colOff>
      <xdr:row>33</xdr:row>
      <xdr:rowOff>147955</xdr:rowOff>
    </xdr:to>
    <xdr:sp macro="" textlink="">
      <xdr:nvSpPr>
        <xdr:cNvPr id="70" name="楕円 69">
          <a:extLst>
            <a:ext uri="{FF2B5EF4-FFF2-40B4-BE49-F238E27FC236}">
              <a16:creationId xmlns:a16="http://schemas.microsoft.com/office/drawing/2014/main" id="{3F464E70-1258-4999-93BB-1DDE5C63CCFA}"/>
            </a:ext>
          </a:extLst>
        </xdr:cNvPr>
        <xdr:cNvSpPr/>
      </xdr:nvSpPr>
      <xdr:spPr>
        <a:xfrm>
          <a:off x="45847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170832</xdr:rowOff>
    </xdr:from>
    <xdr:ext cx="405111" cy="259045"/>
    <xdr:sp macro="" textlink="">
      <xdr:nvSpPr>
        <xdr:cNvPr id="71" name="【道路】&#10;有形固定資産減価償却率該当値テキスト">
          <a:extLst>
            <a:ext uri="{FF2B5EF4-FFF2-40B4-BE49-F238E27FC236}">
              <a16:creationId xmlns:a16="http://schemas.microsoft.com/office/drawing/2014/main" id="{87FB63A4-62D3-46F1-A630-B441DACA47FB}"/>
            </a:ext>
          </a:extLst>
        </xdr:cNvPr>
        <xdr:cNvSpPr txBox="1"/>
      </xdr:nvSpPr>
      <xdr:spPr>
        <a:xfrm>
          <a:off x="4673600" y="565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50165</xdr:rowOff>
    </xdr:from>
    <xdr:to>
      <xdr:col>20</xdr:col>
      <xdr:colOff>38100</xdr:colOff>
      <xdr:row>33</xdr:row>
      <xdr:rowOff>151765</xdr:rowOff>
    </xdr:to>
    <xdr:sp macro="" textlink="">
      <xdr:nvSpPr>
        <xdr:cNvPr id="72" name="楕円 71">
          <a:extLst>
            <a:ext uri="{FF2B5EF4-FFF2-40B4-BE49-F238E27FC236}">
              <a16:creationId xmlns:a16="http://schemas.microsoft.com/office/drawing/2014/main" id="{9E415B45-CAD8-4074-B4DA-3F2914A023AD}"/>
            </a:ext>
          </a:extLst>
        </xdr:cNvPr>
        <xdr:cNvSpPr/>
      </xdr:nvSpPr>
      <xdr:spPr>
        <a:xfrm>
          <a:off x="3746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97155</xdr:rowOff>
    </xdr:from>
    <xdr:to>
      <xdr:col>24</xdr:col>
      <xdr:colOff>63500</xdr:colOff>
      <xdr:row>33</xdr:row>
      <xdr:rowOff>100965</xdr:rowOff>
    </xdr:to>
    <xdr:cxnSp macro="">
      <xdr:nvCxnSpPr>
        <xdr:cNvPr id="73" name="直線コネクタ 72">
          <a:extLst>
            <a:ext uri="{FF2B5EF4-FFF2-40B4-BE49-F238E27FC236}">
              <a16:creationId xmlns:a16="http://schemas.microsoft.com/office/drawing/2014/main" id="{B9F804D2-CFF6-4AC4-98B3-09D19B898FA9}"/>
            </a:ext>
          </a:extLst>
        </xdr:cNvPr>
        <xdr:cNvCxnSpPr/>
      </xdr:nvCxnSpPr>
      <xdr:spPr>
        <a:xfrm flipV="1">
          <a:off x="3797300" y="57550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31115</xdr:rowOff>
    </xdr:from>
    <xdr:to>
      <xdr:col>15</xdr:col>
      <xdr:colOff>101600</xdr:colOff>
      <xdr:row>33</xdr:row>
      <xdr:rowOff>132715</xdr:rowOff>
    </xdr:to>
    <xdr:sp macro="" textlink="">
      <xdr:nvSpPr>
        <xdr:cNvPr id="74" name="楕円 73">
          <a:extLst>
            <a:ext uri="{FF2B5EF4-FFF2-40B4-BE49-F238E27FC236}">
              <a16:creationId xmlns:a16="http://schemas.microsoft.com/office/drawing/2014/main" id="{37E1446B-EED5-436A-BAA8-388423F2508D}"/>
            </a:ext>
          </a:extLst>
        </xdr:cNvPr>
        <xdr:cNvSpPr/>
      </xdr:nvSpPr>
      <xdr:spPr>
        <a:xfrm>
          <a:off x="2857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81915</xdr:rowOff>
    </xdr:from>
    <xdr:to>
      <xdr:col>19</xdr:col>
      <xdr:colOff>177800</xdr:colOff>
      <xdr:row>33</xdr:row>
      <xdr:rowOff>100965</xdr:rowOff>
    </xdr:to>
    <xdr:cxnSp macro="">
      <xdr:nvCxnSpPr>
        <xdr:cNvPr id="75" name="直線コネクタ 74">
          <a:extLst>
            <a:ext uri="{FF2B5EF4-FFF2-40B4-BE49-F238E27FC236}">
              <a16:creationId xmlns:a16="http://schemas.microsoft.com/office/drawing/2014/main" id="{934C380E-7CDD-45C6-A671-DC53D9817ECC}"/>
            </a:ext>
          </a:extLst>
        </xdr:cNvPr>
        <xdr:cNvCxnSpPr/>
      </xdr:nvCxnSpPr>
      <xdr:spPr>
        <a:xfrm>
          <a:off x="2908300" y="57397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6" name="n_1aveValue【道路】&#10;有形固定資産減価償却率">
          <a:extLst>
            <a:ext uri="{FF2B5EF4-FFF2-40B4-BE49-F238E27FC236}">
              <a16:creationId xmlns:a16="http://schemas.microsoft.com/office/drawing/2014/main" id="{8E086893-E179-42EA-A665-9390AFFB4BA5}"/>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77" name="n_2aveValue【道路】&#10;有形固定資産減価償却率">
          <a:extLst>
            <a:ext uri="{FF2B5EF4-FFF2-40B4-BE49-F238E27FC236}">
              <a16:creationId xmlns:a16="http://schemas.microsoft.com/office/drawing/2014/main" id="{C0DC8027-5531-41FF-AED0-7EFE0095C310}"/>
            </a:ext>
          </a:extLst>
        </xdr:cNvPr>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168292</xdr:rowOff>
    </xdr:from>
    <xdr:ext cx="405111" cy="259045"/>
    <xdr:sp macro="" textlink="">
      <xdr:nvSpPr>
        <xdr:cNvPr id="78" name="n_1mainValue【道路】&#10;有形固定資産減価償却率">
          <a:extLst>
            <a:ext uri="{FF2B5EF4-FFF2-40B4-BE49-F238E27FC236}">
              <a16:creationId xmlns:a16="http://schemas.microsoft.com/office/drawing/2014/main" id="{9DFBCF82-C665-4E34-977E-10B693182F84}"/>
            </a:ext>
          </a:extLst>
        </xdr:cNvPr>
        <xdr:cNvSpPr txBox="1"/>
      </xdr:nvSpPr>
      <xdr:spPr>
        <a:xfrm>
          <a:off x="35820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149242</xdr:rowOff>
    </xdr:from>
    <xdr:ext cx="405111" cy="259045"/>
    <xdr:sp macro="" textlink="">
      <xdr:nvSpPr>
        <xdr:cNvPr id="79" name="n_2mainValue【道路】&#10;有形固定資産減価償却率">
          <a:extLst>
            <a:ext uri="{FF2B5EF4-FFF2-40B4-BE49-F238E27FC236}">
              <a16:creationId xmlns:a16="http://schemas.microsoft.com/office/drawing/2014/main" id="{727BF682-A657-4E6B-984A-5E3E333B6D09}"/>
            </a:ext>
          </a:extLst>
        </xdr:cNvPr>
        <xdr:cNvSpPr txBox="1"/>
      </xdr:nvSpPr>
      <xdr:spPr>
        <a:xfrm>
          <a:off x="27057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91100A95-670A-48F2-A711-82BEA4D1B7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FB3626D3-E139-461E-AB8C-AFADD95E48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4D5CAF4B-241D-4BDC-930F-CBC94EA841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9271D053-990E-41F3-AC8B-447AA5B33E8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C01EAF8E-DDD0-49A4-8B42-CA4E682587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BA672F20-D2C3-469A-8564-F190CC73C9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33081BB1-34D8-4E54-8A6A-3542BF7843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8879756D-23C5-49D9-B8FF-772A178780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31B26635-BB33-4D86-8457-FE6A353972B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C3FA59D-011C-44CF-BEEE-9F6EA2AEC7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a:extLst>
            <a:ext uri="{FF2B5EF4-FFF2-40B4-BE49-F238E27FC236}">
              <a16:creationId xmlns:a16="http://schemas.microsoft.com/office/drawing/2014/main" id="{31C87D0F-4471-4840-ABFD-2F23E284F7FC}"/>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a:extLst>
            <a:ext uri="{FF2B5EF4-FFF2-40B4-BE49-F238E27FC236}">
              <a16:creationId xmlns:a16="http://schemas.microsoft.com/office/drawing/2014/main" id="{C4BCD020-7D91-484E-8EB6-A8EC46AE125D}"/>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a:extLst>
            <a:ext uri="{FF2B5EF4-FFF2-40B4-BE49-F238E27FC236}">
              <a16:creationId xmlns:a16="http://schemas.microsoft.com/office/drawing/2014/main" id="{65A6DB45-9452-457A-AC35-BF41EAB5E2AC}"/>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a:extLst>
            <a:ext uri="{FF2B5EF4-FFF2-40B4-BE49-F238E27FC236}">
              <a16:creationId xmlns:a16="http://schemas.microsoft.com/office/drawing/2014/main" id="{579E37E5-F9A4-4014-83B5-824C78F33E46}"/>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a:extLst>
            <a:ext uri="{FF2B5EF4-FFF2-40B4-BE49-F238E27FC236}">
              <a16:creationId xmlns:a16="http://schemas.microsoft.com/office/drawing/2014/main" id="{C7365D92-52FB-470B-8ABD-37DACB430DB4}"/>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a:extLst>
            <a:ext uri="{FF2B5EF4-FFF2-40B4-BE49-F238E27FC236}">
              <a16:creationId xmlns:a16="http://schemas.microsoft.com/office/drawing/2014/main" id="{A9344C10-B7F8-4C42-8D44-9F32048F1650}"/>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36ED9BB5-FD07-4350-8156-843EC61B268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0F7519AE-A07F-4238-A099-DCBF194144E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a:extLst>
            <a:ext uri="{FF2B5EF4-FFF2-40B4-BE49-F238E27FC236}">
              <a16:creationId xmlns:a16="http://schemas.microsoft.com/office/drawing/2014/main" id="{365E0CB5-DD59-443C-B68E-40AD6F170276}"/>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a:extLst>
            <a:ext uri="{FF2B5EF4-FFF2-40B4-BE49-F238E27FC236}">
              <a16:creationId xmlns:a16="http://schemas.microsoft.com/office/drawing/2014/main" id="{8AE84536-C608-4779-90E3-7598FF5FCC5F}"/>
            </a:ext>
          </a:extLst>
        </xdr:cNvPr>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a:extLst>
            <a:ext uri="{FF2B5EF4-FFF2-40B4-BE49-F238E27FC236}">
              <a16:creationId xmlns:a16="http://schemas.microsoft.com/office/drawing/2014/main" id="{76097DA2-EDE4-4C56-B31C-5CB5B5C6303D}"/>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a:extLst>
            <a:ext uri="{FF2B5EF4-FFF2-40B4-BE49-F238E27FC236}">
              <a16:creationId xmlns:a16="http://schemas.microsoft.com/office/drawing/2014/main" id="{72E07BF6-BBC8-4927-A1E3-1B34D25E3DAA}"/>
            </a:ext>
          </a:extLst>
        </xdr:cNvPr>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a:extLst>
            <a:ext uri="{FF2B5EF4-FFF2-40B4-BE49-F238E27FC236}">
              <a16:creationId xmlns:a16="http://schemas.microsoft.com/office/drawing/2014/main" id="{70BC36FB-266F-465C-B570-C2F566AC5423}"/>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a:extLst>
            <a:ext uri="{FF2B5EF4-FFF2-40B4-BE49-F238E27FC236}">
              <a16:creationId xmlns:a16="http://schemas.microsoft.com/office/drawing/2014/main" id="{FF925FBD-EB4A-44B5-9AEC-21A3062F8C7B}"/>
            </a:ext>
          </a:extLst>
        </xdr:cNvPr>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18710302-ED93-4B08-93E4-3154F6AA9E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a:extLst>
            <a:ext uri="{FF2B5EF4-FFF2-40B4-BE49-F238E27FC236}">
              <a16:creationId xmlns:a16="http://schemas.microsoft.com/office/drawing/2014/main" id="{49C65410-0E9C-4BDE-9968-11F1FB91E81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EDB29FB6-522E-404A-A121-E19EBD6E8D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a:extLst>
            <a:ext uri="{FF2B5EF4-FFF2-40B4-BE49-F238E27FC236}">
              <a16:creationId xmlns:a16="http://schemas.microsoft.com/office/drawing/2014/main" id="{F100DC75-345F-40AA-B983-7941C578F02C}"/>
            </a:ext>
          </a:extLst>
        </xdr:cNvPr>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a:extLst>
            <a:ext uri="{FF2B5EF4-FFF2-40B4-BE49-F238E27FC236}">
              <a16:creationId xmlns:a16="http://schemas.microsoft.com/office/drawing/2014/main" id="{842AE08D-D1F8-4F41-BC09-E8E679F27D09}"/>
            </a:ext>
          </a:extLst>
        </xdr:cNvPr>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a:extLst>
            <a:ext uri="{FF2B5EF4-FFF2-40B4-BE49-F238E27FC236}">
              <a16:creationId xmlns:a16="http://schemas.microsoft.com/office/drawing/2014/main" id="{1CDB507B-C1EE-434E-96CF-35550ED6DFD4}"/>
            </a:ext>
          </a:extLst>
        </xdr:cNvPr>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a:extLst>
            <a:ext uri="{FF2B5EF4-FFF2-40B4-BE49-F238E27FC236}">
              <a16:creationId xmlns:a16="http://schemas.microsoft.com/office/drawing/2014/main" id="{A5F95DE9-A8F5-4092-96D6-444B0BDDF9C8}"/>
            </a:ext>
          </a:extLst>
        </xdr:cNvPr>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a:extLst>
            <a:ext uri="{FF2B5EF4-FFF2-40B4-BE49-F238E27FC236}">
              <a16:creationId xmlns:a16="http://schemas.microsoft.com/office/drawing/2014/main" id="{5D2CC0DA-F3DA-48AB-A417-B250440DCD58}"/>
            </a:ext>
          </a:extLst>
        </xdr:cNvPr>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12" name="【道路】&#10;一人当たり延長平均値テキスト">
          <a:extLst>
            <a:ext uri="{FF2B5EF4-FFF2-40B4-BE49-F238E27FC236}">
              <a16:creationId xmlns:a16="http://schemas.microsoft.com/office/drawing/2014/main" id="{42BE83F4-F6BE-40D6-A103-9B2EDC697D43}"/>
            </a:ext>
          </a:extLst>
        </xdr:cNvPr>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a:extLst>
            <a:ext uri="{FF2B5EF4-FFF2-40B4-BE49-F238E27FC236}">
              <a16:creationId xmlns:a16="http://schemas.microsoft.com/office/drawing/2014/main" id="{AE00D9AC-6029-45F4-AAAE-7687580839EC}"/>
            </a:ext>
          </a:extLst>
        </xdr:cNvPr>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a:extLst>
            <a:ext uri="{FF2B5EF4-FFF2-40B4-BE49-F238E27FC236}">
              <a16:creationId xmlns:a16="http://schemas.microsoft.com/office/drawing/2014/main" id="{D1CFF165-EAAF-4796-8580-423480732516}"/>
            </a:ext>
          </a:extLst>
        </xdr:cNvPr>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a:extLst>
            <a:ext uri="{FF2B5EF4-FFF2-40B4-BE49-F238E27FC236}">
              <a16:creationId xmlns:a16="http://schemas.microsoft.com/office/drawing/2014/main" id="{D927F774-84A7-4155-A2C7-415B1AE140D3}"/>
            </a:ext>
          </a:extLst>
        </xdr:cNvPr>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57AADC8-4E81-4181-84C7-26824FD825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54D0A66-21EC-4F28-80F1-263253A92B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C0DE565-4D8E-40D9-8737-C3539A72CD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A5658BD-D4BF-44E8-8B33-9F2B8B416E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305E11E-0CB9-400E-A4AD-85EB0A7E43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56633</xdr:rowOff>
    </xdr:from>
    <xdr:to>
      <xdr:col>55</xdr:col>
      <xdr:colOff>50800</xdr:colOff>
      <xdr:row>33</xdr:row>
      <xdr:rowOff>158233</xdr:rowOff>
    </xdr:to>
    <xdr:sp macro="" textlink="">
      <xdr:nvSpPr>
        <xdr:cNvPr id="121" name="楕円 120">
          <a:extLst>
            <a:ext uri="{FF2B5EF4-FFF2-40B4-BE49-F238E27FC236}">
              <a16:creationId xmlns:a16="http://schemas.microsoft.com/office/drawing/2014/main" id="{CCA721D5-414B-45E4-AA7A-9589F3AE1839}"/>
            </a:ext>
          </a:extLst>
        </xdr:cNvPr>
        <xdr:cNvSpPr/>
      </xdr:nvSpPr>
      <xdr:spPr>
        <a:xfrm>
          <a:off x="10426700" y="57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9660</xdr:rowOff>
    </xdr:from>
    <xdr:ext cx="534377" cy="259045"/>
    <xdr:sp macro="" textlink="">
      <xdr:nvSpPr>
        <xdr:cNvPr id="122" name="【道路】&#10;一人当たり延長該当値テキスト">
          <a:extLst>
            <a:ext uri="{FF2B5EF4-FFF2-40B4-BE49-F238E27FC236}">
              <a16:creationId xmlns:a16="http://schemas.microsoft.com/office/drawing/2014/main" id="{9FBCE664-8D3F-42AC-8736-B76447501CF9}"/>
            </a:ext>
          </a:extLst>
        </xdr:cNvPr>
        <xdr:cNvSpPr txBox="1"/>
      </xdr:nvSpPr>
      <xdr:spPr>
        <a:xfrm>
          <a:off x="10515600" y="566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77235</xdr:rowOff>
    </xdr:from>
    <xdr:to>
      <xdr:col>50</xdr:col>
      <xdr:colOff>165100</xdr:colOff>
      <xdr:row>34</xdr:row>
      <xdr:rowOff>7385</xdr:rowOff>
    </xdr:to>
    <xdr:sp macro="" textlink="">
      <xdr:nvSpPr>
        <xdr:cNvPr id="123" name="楕円 122">
          <a:extLst>
            <a:ext uri="{FF2B5EF4-FFF2-40B4-BE49-F238E27FC236}">
              <a16:creationId xmlns:a16="http://schemas.microsoft.com/office/drawing/2014/main" id="{496CA96C-9ED5-4F44-9488-F87E94DE6AB1}"/>
            </a:ext>
          </a:extLst>
        </xdr:cNvPr>
        <xdr:cNvSpPr/>
      </xdr:nvSpPr>
      <xdr:spPr>
        <a:xfrm>
          <a:off x="9588500" y="57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107433</xdr:rowOff>
    </xdr:from>
    <xdr:to>
      <xdr:col>55</xdr:col>
      <xdr:colOff>0</xdr:colOff>
      <xdr:row>33</xdr:row>
      <xdr:rowOff>128035</xdr:rowOff>
    </xdr:to>
    <xdr:cxnSp macro="">
      <xdr:nvCxnSpPr>
        <xdr:cNvPr id="124" name="直線コネクタ 123">
          <a:extLst>
            <a:ext uri="{FF2B5EF4-FFF2-40B4-BE49-F238E27FC236}">
              <a16:creationId xmlns:a16="http://schemas.microsoft.com/office/drawing/2014/main" id="{0BB2CC16-45BB-4063-BC66-F4EC7AF2F94B}"/>
            </a:ext>
          </a:extLst>
        </xdr:cNvPr>
        <xdr:cNvCxnSpPr/>
      </xdr:nvCxnSpPr>
      <xdr:spPr>
        <a:xfrm flipV="1">
          <a:off x="9639300" y="5765283"/>
          <a:ext cx="838200" cy="2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104410</xdr:rowOff>
    </xdr:from>
    <xdr:to>
      <xdr:col>46</xdr:col>
      <xdr:colOff>38100</xdr:colOff>
      <xdr:row>34</xdr:row>
      <xdr:rowOff>34560</xdr:rowOff>
    </xdr:to>
    <xdr:sp macro="" textlink="">
      <xdr:nvSpPr>
        <xdr:cNvPr id="125" name="楕円 124">
          <a:extLst>
            <a:ext uri="{FF2B5EF4-FFF2-40B4-BE49-F238E27FC236}">
              <a16:creationId xmlns:a16="http://schemas.microsoft.com/office/drawing/2014/main" id="{1E1C708E-79C9-485C-960D-FE3A5C46083E}"/>
            </a:ext>
          </a:extLst>
        </xdr:cNvPr>
        <xdr:cNvSpPr/>
      </xdr:nvSpPr>
      <xdr:spPr>
        <a:xfrm>
          <a:off x="8699500" y="57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128035</xdr:rowOff>
    </xdr:from>
    <xdr:to>
      <xdr:col>50</xdr:col>
      <xdr:colOff>114300</xdr:colOff>
      <xdr:row>33</xdr:row>
      <xdr:rowOff>155210</xdr:rowOff>
    </xdr:to>
    <xdr:cxnSp macro="">
      <xdr:nvCxnSpPr>
        <xdr:cNvPr id="126" name="直線コネクタ 125">
          <a:extLst>
            <a:ext uri="{FF2B5EF4-FFF2-40B4-BE49-F238E27FC236}">
              <a16:creationId xmlns:a16="http://schemas.microsoft.com/office/drawing/2014/main" id="{C7BDCE5F-8690-486A-AC6D-991DB0D59FE8}"/>
            </a:ext>
          </a:extLst>
        </xdr:cNvPr>
        <xdr:cNvCxnSpPr/>
      </xdr:nvCxnSpPr>
      <xdr:spPr>
        <a:xfrm flipV="1">
          <a:off x="8750300" y="5785885"/>
          <a:ext cx="8890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29516</xdr:rowOff>
    </xdr:from>
    <xdr:ext cx="534377" cy="259045"/>
    <xdr:sp macro="" textlink="">
      <xdr:nvSpPr>
        <xdr:cNvPr id="127" name="n_1aveValue【道路】&#10;一人当たり延長">
          <a:extLst>
            <a:ext uri="{FF2B5EF4-FFF2-40B4-BE49-F238E27FC236}">
              <a16:creationId xmlns:a16="http://schemas.microsoft.com/office/drawing/2014/main" id="{332D1AD0-7EA2-4353-A8D3-9611238A7951}"/>
            </a:ext>
          </a:extLst>
        </xdr:cNvPr>
        <xdr:cNvSpPr txBox="1"/>
      </xdr:nvSpPr>
      <xdr:spPr>
        <a:xfrm>
          <a:off x="9359411" y="688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44975</xdr:rowOff>
    </xdr:from>
    <xdr:ext cx="534377" cy="259045"/>
    <xdr:sp macro="" textlink="">
      <xdr:nvSpPr>
        <xdr:cNvPr id="128" name="n_2aveValue【道路】&#10;一人当たり延長">
          <a:extLst>
            <a:ext uri="{FF2B5EF4-FFF2-40B4-BE49-F238E27FC236}">
              <a16:creationId xmlns:a16="http://schemas.microsoft.com/office/drawing/2014/main" id="{DCBC6F49-B346-404C-BD15-37D9E144C051}"/>
            </a:ext>
          </a:extLst>
        </xdr:cNvPr>
        <xdr:cNvSpPr txBox="1"/>
      </xdr:nvSpPr>
      <xdr:spPr>
        <a:xfrm>
          <a:off x="8483111" y="69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23912</xdr:rowOff>
    </xdr:from>
    <xdr:ext cx="534377" cy="259045"/>
    <xdr:sp macro="" textlink="">
      <xdr:nvSpPr>
        <xdr:cNvPr id="129" name="n_1mainValue【道路】&#10;一人当たり延長">
          <a:extLst>
            <a:ext uri="{FF2B5EF4-FFF2-40B4-BE49-F238E27FC236}">
              <a16:creationId xmlns:a16="http://schemas.microsoft.com/office/drawing/2014/main" id="{09463D51-6C0C-48F4-9228-D7E107A44C36}"/>
            </a:ext>
          </a:extLst>
        </xdr:cNvPr>
        <xdr:cNvSpPr txBox="1"/>
      </xdr:nvSpPr>
      <xdr:spPr>
        <a:xfrm>
          <a:off x="9359411" y="55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51087</xdr:rowOff>
    </xdr:from>
    <xdr:ext cx="534377" cy="259045"/>
    <xdr:sp macro="" textlink="">
      <xdr:nvSpPr>
        <xdr:cNvPr id="130" name="n_2mainValue【道路】&#10;一人当たり延長">
          <a:extLst>
            <a:ext uri="{FF2B5EF4-FFF2-40B4-BE49-F238E27FC236}">
              <a16:creationId xmlns:a16="http://schemas.microsoft.com/office/drawing/2014/main" id="{AADB0F8B-2E38-49A2-9AD8-FAE81D8E1F04}"/>
            </a:ext>
          </a:extLst>
        </xdr:cNvPr>
        <xdr:cNvSpPr txBox="1"/>
      </xdr:nvSpPr>
      <xdr:spPr>
        <a:xfrm>
          <a:off x="8483111" y="55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EA7FD063-FFE8-49BA-ACBC-B08763F737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88CB4882-5802-49BB-A010-E4B39FB1C0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EECA63C-1974-4E8C-8B1E-52833D3569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F2846B14-CA76-4488-970A-7C6ADBFEE0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DCEFBADB-54D4-4475-9436-AAF4A99D46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106A6E78-AC8F-4ED3-A7F6-B67C32ABEB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3A71D160-FEB0-4E44-B5FA-B84B8553A4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3EA7C781-57F2-4848-BC5F-D0F26807F9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BB0E0FA-07F2-4FC5-B62B-220A325666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ED904BD5-6569-4B20-8FEC-792682ADCDF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a:extLst>
            <a:ext uri="{FF2B5EF4-FFF2-40B4-BE49-F238E27FC236}">
              <a16:creationId xmlns:a16="http://schemas.microsoft.com/office/drawing/2014/main" id="{FEE17CCF-4561-4668-9740-678355EB442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a:extLst>
            <a:ext uri="{FF2B5EF4-FFF2-40B4-BE49-F238E27FC236}">
              <a16:creationId xmlns:a16="http://schemas.microsoft.com/office/drawing/2014/main" id="{E74482C8-7671-48DD-B794-3026CA5879F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a:extLst>
            <a:ext uri="{FF2B5EF4-FFF2-40B4-BE49-F238E27FC236}">
              <a16:creationId xmlns:a16="http://schemas.microsoft.com/office/drawing/2014/main" id="{58C11460-0130-4E8C-81C6-075A3B45D19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a:extLst>
            <a:ext uri="{FF2B5EF4-FFF2-40B4-BE49-F238E27FC236}">
              <a16:creationId xmlns:a16="http://schemas.microsoft.com/office/drawing/2014/main" id="{54B1718B-F584-4828-8446-63FF5DE7BE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a:extLst>
            <a:ext uri="{FF2B5EF4-FFF2-40B4-BE49-F238E27FC236}">
              <a16:creationId xmlns:a16="http://schemas.microsoft.com/office/drawing/2014/main" id="{3EFE3988-3063-4C7E-9C8E-5128A77B807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a:extLst>
            <a:ext uri="{FF2B5EF4-FFF2-40B4-BE49-F238E27FC236}">
              <a16:creationId xmlns:a16="http://schemas.microsoft.com/office/drawing/2014/main" id="{B0DC164B-D2F4-4133-A719-FA8106B350C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a:extLst>
            <a:ext uri="{FF2B5EF4-FFF2-40B4-BE49-F238E27FC236}">
              <a16:creationId xmlns:a16="http://schemas.microsoft.com/office/drawing/2014/main" id="{E5458C6A-9A0D-40AE-B317-BE2C305B3DFB}"/>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a:extLst>
            <a:ext uri="{FF2B5EF4-FFF2-40B4-BE49-F238E27FC236}">
              <a16:creationId xmlns:a16="http://schemas.microsoft.com/office/drawing/2014/main" id="{3D0567A3-D038-4B3F-A64D-797D4DE5246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a:extLst>
            <a:ext uri="{FF2B5EF4-FFF2-40B4-BE49-F238E27FC236}">
              <a16:creationId xmlns:a16="http://schemas.microsoft.com/office/drawing/2014/main" id="{4CD1F7B5-B449-447E-A41D-071A25DCB03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8B0844D0-0CF4-43E8-8A26-8B7C7BCD68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D63C126E-6C9E-4F86-BAF6-B98FFAD81E5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F6412B86-B63C-43B6-86F7-B6C7F79194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a:extLst>
            <a:ext uri="{FF2B5EF4-FFF2-40B4-BE49-F238E27FC236}">
              <a16:creationId xmlns:a16="http://schemas.microsoft.com/office/drawing/2014/main" id="{EDAA4F73-B64C-4227-BCDE-3AB59785550F}"/>
            </a:ext>
          </a:extLst>
        </xdr:cNvPr>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C844913D-F059-470C-A945-B60B969BE580}"/>
            </a:ext>
          </a:extLst>
        </xdr:cNvPr>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a:extLst>
            <a:ext uri="{FF2B5EF4-FFF2-40B4-BE49-F238E27FC236}">
              <a16:creationId xmlns:a16="http://schemas.microsoft.com/office/drawing/2014/main" id="{F3E443EB-D885-4E44-ACBA-23BFAAFC3895}"/>
            </a:ext>
          </a:extLst>
        </xdr:cNvPr>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9B24D2CA-ED06-40C6-99A9-BD3BF13D147F}"/>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a:extLst>
            <a:ext uri="{FF2B5EF4-FFF2-40B4-BE49-F238E27FC236}">
              <a16:creationId xmlns:a16="http://schemas.microsoft.com/office/drawing/2014/main" id="{1AEDE53C-A320-4D90-9C7D-E578386FC2A8}"/>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AF117324-94CD-4D19-96EF-A8757D19ED0E}"/>
            </a:ext>
          </a:extLst>
        </xdr:cNvPr>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a:extLst>
            <a:ext uri="{FF2B5EF4-FFF2-40B4-BE49-F238E27FC236}">
              <a16:creationId xmlns:a16="http://schemas.microsoft.com/office/drawing/2014/main" id="{A6DF6A74-5D7A-4E06-BF45-BC586F60E878}"/>
            </a:ext>
          </a:extLst>
        </xdr:cNvPr>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a:extLst>
            <a:ext uri="{FF2B5EF4-FFF2-40B4-BE49-F238E27FC236}">
              <a16:creationId xmlns:a16="http://schemas.microsoft.com/office/drawing/2014/main" id="{93671A93-6573-46FF-ADCA-C0F4BC8E08F1}"/>
            </a:ext>
          </a:extLst>
        </xdr:cNvPr>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a:extLst>
            <a:ext uri="{FF2B5EF4-FFF2-40B4-BE49-F238E27FC236}">
              <a16:creationId xmlns:a16="http://schemas.microsoft.com/office/drawing/2014/main" id="{D214C55F-378F-45BE-85A5-E53D0528AA5C}"/>
            </a:ext>
          </a:extLst>
        </xdr:cNvPr>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A95398DD-CD13-496C-AC2E-DE6D7BB0401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C15632B7-FA1E-49A5-BA34-3FEC3B266E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6167E149-83FC-4EC9-80A8-645E56F198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9D36ECDE-ECAB-43AC-A1B0-CA2B6988B8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592204FC-A432-4334-9094-C72B191B2D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31496</xdr:rowOff>
    </xdr:from>
    <xdr:to>
      <xdr:col>24</xdr:col>
      <xdr:colOff>114300</xdr:colOff>
      <xdr:row>58</xdr:row>
      <xdr:rowOff>133096</xdr:rowOff>
    </xdr:to>
    <xdr:sp macro="" textlink="">
      <xdr:nvSpPr>
        <xdr:cNvPr id="167" name="楕円 166">
          <a:extLst>
            <a:ext uri="{FF2B5EF4-FFF2-40B4-BE49-F238E27FC236}">
              <a16:creationId xmlns:a16="http://schemas.microsoft.com/office/drawing/2014/main" id="{DEBDBFA2-955E-4D72-BEBF-C3E0D6F66031}"/>
            </a:ext>
          </a:extLst>
        </xdr:cNvPr>
        <xdr:cNvSpPr/>
      </xdr:nvSpPr>
      <xdr:spPr>
        <a:xfrm>
          <a:off x="45847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54373</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id="{45A093EF-0668-4178-B8D9-A70A469ED072}"/>
            </a:ext>
          </a:extLst>
        </xdr:cNvPr>
        <xdr:cNvSpPr txBox="1"/>
      </xdr:nvSpPr>
      <xdr:spPr>
        <a:xfrm>
          <a:off x="4673600" y="982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65786</xdr:rowOff>
    </xdr:from>
    <xdr:to>
      <xdr:col>20</xdr:col>
      <xdr:colOff>38100</xdr:colOff>
      <xdr:row>58</xdr:row>
      <xdr:rowOff>167386</xdr:rowOff>
    </xdr:to>
    <xdr:sp macro="" textlink="">
      <xdr:nvSpPr>
        <xdr:cNvPr id="169" name="楕円 168">
          <a:extLst>
            <a:ext uri="{FF2B5EF4-FFF2-40B4-BE49-F238E27FC236}">
              <a16:creationId xmlns:a16="http://schemas.microsoft.com/office/drawing/2014/main" id="{A4E5BD7B-6F39-4162-9723-CFDFC84F4CFE}"/>
            </a:ext>
          </a:extLst>
        </xdr:cNvPr>
        <xdr:cNvSpPr/>
      </xdr:nvSpPr>
      <xdr:spPr>
        <a:xfrm>
          <a:off x="3746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82296</xdr:rowOff>
    </xdr:from>
    <xdr:to>
      <xdr:col>24</xdr:col>
      <xdr:colOff>63500</xdr:colOff>
      <xdr:row>58</xdr:row>
      <xdr:rowOff>116586</xdr:rowOff>
    </xdr:to>
    <xdr:cxnSp macro="">
      <xdr:nvCxnSpPr>
        <xdr:cNvPr id="170" name="直線コネクタ 169">
          <a:extLst>
            <a:ext uri="{FF2B5EF4-FFF2-40B4-BE49-F238E27FC236}">
              <a16:creationId xmlns:a16="http://schemas.microsoft.com/office/drawing/2014/main" id="{25514876-172B-4C9B-9B7D-0C2FA92E3826}"/>
            </a:ext>
          </a:extLst>
        </xdr:cNvPr>
        <xdr:cNvCxnSpPr/>
      </xdr:nvCxnSpPr>
      <xdr:spPr>
        <a:xfrm flipV="1">
          <a:off x="3797300" y="1002639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106934</xdr:rowOff>
    </xdr:from>
    <xdr:to>
      <xdr:col>15</xdr:col>
      <xdr:colOff>101600</xdr:colOff>
      <xdr:row>59</xdr:row>
      <xdr:rowOff>37084</xdr:rowOff>
    </xdr:to>
    <xdr:sp macro="" textlink="">
      <xdr:nvSpPr>
        <xdr:cNvPr id="171" name="楕円 170">
          <a:extLst>
            <a:ext uri="{FF2B5EF4-FFF2-40B4-BE49-F238E27FC236}">
              <a16:creationId xmlns:a16="http://schemas.microsoft.com/office/drawing/2014/main" id="{CCADF21E-4BAF-4CA7-A1A6-1B7B50490AAE}"/>
            </a:ext>
          </a:extLst>
        </xdr:cNvPr>
        <xdr:cNvSpPr/>
      </xdr:nvSpPr>
      <xdr:spPr>
        <a:xfrm>
          <a:off x="2857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116586</xdr:rowOff>
    </xdr:from>
    <xdr:to>
      <xdr:col>19</xdr:col>
      <xdr:colOff>177800</xdr:colOff>
      <xdr:row>58</xdr:row>
      <xdr:rowOff>157734</xdr:rowOff>
    </xdr:to>
    <xdr:cxnSp macro="">
      <xdr:nvCxnSpPr>
        <xdr:cNvPr id="172" name="直線コネクタ 171">
          <a:extLst>
            <a:ext uri="{FF2B5EF4-FFF2-40B4-BE49-F238E27FC236}">
              <a16:creationId xmlns:a16="http://schemas.microsoft.com/office/drawing/2014/main" id="{48549928-0208-41B8-A199-0D6ADCD89E58}"/>
            </a:ext>
          </a:extLst>
        </xdr:cNvPr>
        <xdr:cNvCxnSpPr/>
      </xdr:nvCxnSpPr>
      <xdr:spPr>
        <a:xfrm flipV="1">
          <a:off x="2908300" y="100606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360B3F1E-19D8-4EE8-9B1A-566D49B93857}"/>
            </a:ext>
          </a:extLst>
        </xdr:cNvPr>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137939</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6C671C8F-F145-40E7-95B3-6BF6FA1C2BD0}"/>
            </a:ext>
          </a:extLst>
        </xdr:cNvPr>
        <xdr:cNvSpPr txBox="1"/>
      </xdr:nvSpPr>
      <xdr:spPr>
        <a:xfrm>
          <a:off x="2705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12463</xdr:rowOff>
    </xdr:from>
    <xdr:ext cx="405111" cy="259045"/>
    <xdr:sp macro="" textlink="">
      <xdr:nvSpPr>
        <xdr:cNvPr id="175" name="n_1mainValue【橋りょう・トンネル】&#10;有形固定資産減価償却率">
          <a:extLst>
            <a:ext uri="{FF2B5EF4-FFF2-40B4-BE49-F238E27FC236}">
              <a16:creationId xmlns:a16="http://schemas.microsoft.com/office/drawing/2014/main" id="{B3F9DD43-27E5-463E-BAB6-2BA104932478}"/>
            </a:ext>
          </a:extLst>
        </xdr:cNvPr>
        <xdr:cNvSpPr txBox="1"/>
      </xdr:nvSpPr>
      <xdr:spPr>
        <a:xfrm>
          <a:off x="35820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76" name="n_2mainValue【橋りょう・トンネル】&#10;有形固定資産減価償却率">
          <a:extLst>
            <a:ext uri="{FF2B5EF4-FFF2-40B4-BE49-F238E27FC236}">
              <a16:creationId xmlns:a16="http://schemas.microsoft.com/office/drawing/2014/main" id="{B20E6752-FA67-4CC6-B716-520CF0C7733C}"/>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762BE328-FE0F-41D7-A7DC-16AA7876D8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CBA1AEB7-189B-41B1-8D5A-6CFCF35DB2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E3D4462E-F80C-43F3-84A7-891E60D1FA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BC5A47C9-F8F2-410A-89A3-AAB9772708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3A13E2C1-DD48-42BB-8973-635093C3D0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DAA5BA8C-1987-4412-8499-C08C0AF7D7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AA4053F3-9F17-4915-9901-2EFFA1E9BF5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F52C5418-B7FA-41F3-9ECD-545C43AFFC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427A25EE-4F5F-4992-9939-0633FF9013E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C9AAD050-B317-4E90-8448-C8E5AC29DF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a:extLst>
            <a:ext uri="{FF2B5EF4-FFF2-40B4-BE49-F238E27FC236}">
              <a16:creationId xmlns:a16="http://schemas.microsoft.com/office/drawing/2014/main" id="{C7E3BF1E-BE41-481F-8CA7-8C47EB53F8C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a:extLst>
            <a:ext uri="{FF2B5EF4-FFF2-40B4-BE49-F238E27FC236}">
              <a16:creationId xmlns:a16="http://schemas.microsoft.com/office/drawing/2014/main" id="{119D0B40-151A-43BD-AEA1-A9CBC84496F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a:extLst>
            <a:ext uri="{FF2B5EF4-FFF2-40B4-BE49-F238E27FC236}">
              <a16:creationId xmlns:a16="http://schemas.microsoft.com/office/drawing/2014/main" id="{560B7AD7-4F93-4002-B578-ADEEC12F205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a:extLst>
            <a:ext uri="{FF2B5EF4-FFF2-40B4-BE49-F238E27FC236}">
              <a16:creationId xmlns:a16="http://schemas.microsoft.com/office/drawing/2014/main" id="{924E612D-F8EB-45DB-9718-E0923E75CDE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a:extLst>
            <a:ext uri="{FF2B5EF4-FFF2-40B4-BE49-F238E27FC236}">
              <a16:creationId xmlns:a16="http://schemas.microsoft.com/office/drawing/2014/main" id="{353D9267-0A39-4C58-AD03-AFACD47755D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a:extLst>
            <a:ext uri="{FF2B5EF4-FFF2-40B4-BE49-F238E27FC236}">
              <a16:creationId xmlns:a16="http://schemas.microsoft.com/office/drawing/2014/main" id="{89B0724B-6B22-47CB-B256-213B6D538CC7}"/>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a:extLst>
            <a:ext uri="{FF2B5EF4-FFF2-40B4-BE49-F238E27FC236}">
              <a16:creationId xmlns:a16="http://schemas.microsoft.com/office/drawing/2014/main" id="{1EB999DF-9A4F-43ED-A1FB-D3AB5D593ED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a:extLst>
            <a:ext uri="{FF2B5EF4-FFF2-40B4-BE49-F238E27FC236}">
              <a16:creationId xmlns:a16="http://schemas.microsoft.com/office/drawing/2014/main" id="{56C9D55A-B8C6-4D7C-97AB-D64F04455492}"/>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7128351F-E8B6-4D4C-B32F-EA99C0569B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a:extLst>
            <a:ext uri="{FF2B5EF4-FFF2-40B4-BE49-F238E27FC236}">
              <a16:creationId xmlns:a16="http://schemas.microsoft.com/office/drawing/2014/main" id="{F1CB5D01-2C87-4E0E-9688-56CBFFA5D0C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FDE4C192-1AEA-4A2B-AF5D-3953E8CC1B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a:extLst>
            <a:ext uri="{FF2B5EF4-FFF2-40B4-BE49-F238E27FC236}">
              <a16:creationId xmlns:a16="http://schemas.microsoft.com/office/drawing/2014/main" id="{CE1A67E6-75DF-4580-B2EB-19D8B261B18D}"/>
            </a:ext>
          </a:extLst>
        </xdr:cNvPr>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a:extLst>
            <a:ext uri="{FF2B5EF4-FFF2-40B4-BE49-F238E27FC236}">
              <a16:creationId xmlns:a16="http://schemas.microsoft.com/office/drawing/2014/main" id="{7EE2C005-06B4-4511-B428-FBB5DBD13975}"/>
            </a:ext>
          </a:extLst>
        </xdr:cNvPr>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a:extLst>
            <a:ext uri="{FF2B5EF4-FFF2-40B4-BE49-F238E27FC236}">
              <a16:creationId xmlns:a16="http://schemas.microsoft.com/office/drawing/2014/main" id="{9DBBC44B-206C-4984-A6C5-255E7B098B9E}"/>
            </a:ext>
          </a:extLst>
        </xdr:cNvPr>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a:extLst>
            <a:ext uri="{FF2B5EF4-FFF2-40B4-BE49-F238E27FC236}">
              <a16:creationId xmlns:a16="http://schemas.microsoft.com/office/drawing/2014/main" id="{7DCA46FD-A57F-4FD0-A33E-45937C5A687F}"/>
            </a:ext>
          </a:extLst>
        </xdr:cNvPr>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a:extLst>
            <a:ext uri="{FF2B5EF4-FFF2-40B4-BE49-F238E27FC236}">
              <a16:creationId xmlns:a16="http://schemas.microsoft.com/office/drawing/2014/main" id="{3E114C9D-A7B5-4380-BE8E-28FDD2B5310D}"/>
            </a:ext>
          </a:extLst>
        </xdr:cNvPr>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203" name="【橋りょう・トンネル】&#10;一人当たり有形固定資産（償却資産）額平均値テキスト">
          <a:extLst>
            <a:ext uri="{FF2B5EF4-FFF2-40B4-BE49-F238E27FC236}">
              <a16:creationId xmlns:a16="http://schemas.microsoft.com/office/drawing/2014/main" id="{87411439-A852-45D7-838D-ACC38D340FFC}"/>
            </a:ext>
          </a:extLst>
        </xdr:cNvPr>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a:extLst>
            <a:ext uri="{FF2B5EF4-FFF2-40B4-BE49-F238E27FC236}">
              <a16:creationId xmlns:a16="http://schemas.microsoft.com/office/drawing/2014/main" id="{58B939BC-5A5D-4489-9939-B81852C3CE2B}"/>
            </a:ext>
          </a:extLst>
        </xdr:cNvPr>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a:extLst>
            <a:ext uri="{FF2B5EF4-FFF2-40B4-BE49-F238E27FC236}">
              <a16:creationId xmlns:a16="http://schemas.microsoft.com/office/drawing/2014/main" id="{9C8DC661-DE7F-4994-A558-A005D2DE70D1}"/>
            </a:ext>
          </a:extLst>
        </xdr:cNvPr>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a:extLst>
            <a:ext uri="{FF2B5EF4-FFF2-40B4-BE49-F238E27FC236}">
              <a16:creationId xmlns:a16="http://schemas.microsoft.com/office/drawing/2014/main" id="{DF5D7293-64DB-4568-989B-BE277765A429}"/>
            </a:ext>
          </a:extLst>
        </xdr:cNvPr>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77666AA8-350E-4EBA-B44E-C4B1F2E3FC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FD78D46D-6B78-4200-8E7B-B8B141969F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FDE646A7-C2B1-44AC-901F-4005B0FF6C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C0462729-9A29-4928-A516-E32B34DA9A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447A12E2-1461-4069-B1CD-033A128DFA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142808</xdr:rowOff>
    </xdr:from>
    <xdr:to>
      <xdr:col>55</xdr:col>
      <xdr:colOff>50800</xdr:colOff>
      <xdr:row>60</xdr:row>
      <xdr:rowOff>72958</xdr:rowOff>
    </xdr:to>
    <xdr:sp macro="" textlink="">
      <xdr:nvSpPr>
        <xdr:cNvPr id="212" name="楕円 211">
          <a:extLst>
            <a:ext uri="{FF2B5EF4-FFF2-40B4-BE49-F238E27FC236}">
              <a16:creationId xmlns:a16="http://schemas.microsoft.com/office/drawing/2014/main" id="{6A15FD51-FAE1-4653-88E3-2625BA1A76DE}"/>
            </a:ext>
          </a:extLst>
        </xdr:cNvPr>
        <xdr:cNvSpPr/>
      </xdr:nvSpPr>
      <xdr:spPr>
        <a:xfrm>
          <a:off x="10426700" y="102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165685</xdr:rowOff>
    </xdr:from>
    <xdr:ext cx="599010" cy="259045"/>
    <xdr:sp macro="" textlink="">
      <xdr:nvSpPr>
        <xdr:cNvPr id="213" name="【橋りょう・トンネル】&#10;一人当たり有形固定資産（償却資産）額該当値テキスト">
          <a:extLst>
            <a:ext uri="{FF2B5EF4-FFF2-40B4-BE49-F238E27FC236}">
              <a16:creationId xmlns:a16="http://schemas.microsoft.com/office/drawing/2014/main" id="{96EB20A2-7F3E-41FC-8374-0D60A22AF6A4}"/>
            </a:ext>
          </a:extLst>
        </xdr:cNvPr>
        <xdr:cNvSpPr txBox="1"/>
      </xdr:nvSpPr>
      <xdr:spPr>
        <a:xfrm>
          <a:off x="10515600" y="1010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150759</xdr:rowOff>
    </xdr:from>
    <xdr:to>
      <xdr:col>50</xdr:col>
      <xdr:colOff>165100</xdr:colOff>
      <xdr:row>60</xdr:row>
      <xdr:rowOff>80909</xdr:rowOff>
    </xdr:to>
    <xdr:sp macro="" textlink="">
      <xdr:nvSpPr>
        <xdr:cNvPr id="214" name="楕円 213">
          <a:extLst>
            <a:ext uri="{FF2B5EF4-FFF2-40B4-BE49-F238E27FC236}">
              <a16:creationId xmlns:a16="http://schemas.microsoft.com/office/drawing/2014/main" id="{DE45FED7-D0C2-4C90-BFF7-51906749AA24}"/>
            </a:ext>
          </a:extLst>
        </xdr:cNvPr>
        <xdr:cNvSpPr/>
      </xdr:nvSpPr>
      <xdr:spPr>
        <a:xfrm>
          <a:off x="9588500" y="10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22158</xdr:rowOff>
    </xdr:from>
    <xdr:to>
      <xdr:col>55</xdr:col>
      <xdr:colOff>0</xdr:colOff>
      <xdr:row>60</xdr:row>
      <xdr:rowOff>30109</xdr:rowOff>
    </xdr:to>
    <xdr:cxnSp macro="">
      <xdr:nvCxnSpPr>
        <xdr:cNvPr id="215" name="直線コネクタ 214">
          <a:extLst>
            <a:ext uri="{FF2B5EF4-FFF2-40B4-BE49-F238E27FC236}">
              <a16:creationId xmlns:a16="http://schemas.microsoft.com/office/drawing/2014/main" id="{451C14AC-93B3-4DAA-997D-3CD58843B524}"/>
            </a:ext>
          </a:extLst>
        </xdr:cNvPr>
        <xdr:cNvCxnSpPr/>
      </xdr:nvCxnSpPr>
      <xdr:spPr>
        <a:xfrm flipV="1">
          <a:off x="9639300" y="10309158"/>
          <a:ext cx="8382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161398</xdr:rowOff>
    </xdr:from>
    <xdr:to>
      <xdr:col>46</xdr:col>
      <xdr:colOff>38100</xdr:colOff>
      <xdr:row>60</xdr:row>
      <xdr:rowOff>91548</xdr:rowOff>
    </xdr:to>
    <xdr:sp macro="" textlink="">
      <xdr:nvSpPr>
        <xdr:cNvPr id="216" name="楕円 215">
          <a:extLst>
            <a:ext uri="{FF2B5EF4-FFF2-40B4-BE49-F238E27FC236}">
              <a16:creationId xmlns:a16="http://schemas.microsoft.com/office/drawing/2014/main" id="{EDBCED52-A743-4372-8D02-B6696647572E}"/>
            </a:ext>
          </a:extLst>
        </xdr:cNvPr>
        <xdr:cNvSpPr/>
      </xdr:nvSpPr>
      <xdr:spPr>
        <a:xfrm>
          <a:off x="8699500" y="10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30109</xdr:rowOff>
    </xdr:from>
    <xdr:to>
      <xdr:col>50</xdr:col>
      <xdr:colOff>114300</xdr:colOff>
      <xdr:row>60</xdr:row>
      <xdr:rowOff>40748</xdr:rowOff>
    </xdr:to>
    <xdr:cxnSp macro="">
      <xdr:nvCxnSpPr>
        <xdr:cNvPr id="217" name="直線コネクタ 216">
          <a:extLst>
            <a:ext uri="{FF2B5EF4-FFF2-40B4-BE49-F238E27FC236}">
              <a16:creationId xmlns:a16="http://schemas.microsoft.com/office/drawing/2014/main" id="{27F6CA6F-217E-48B9-BE2C-65169979A3F9}"/>
            </a:ext>
          </a:extLst>
        </xdr:cNvPr>
        <xdr:cNvCxnSpPr/>
      </xdr:nvCxnSpPr>
      <xdr:spPr>
        <a:xfrm flipV="1">
          <a:off x="8750300" y="10317109"/>
          <a:ext cx="889000"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18" name="n_1aveValue【橋りょう・トンネル】&#10;一人当たり有形固定資産（償却資産）額">
          <a:extLst>
            <a:ext uri="{FF2B5EF4-FFF2-40B4-BE49-F238E27FC236}">
              <a16:creationId xmlns:a16="http://schemas.microsoft.com/office/drawing/2014/main" id="{C9940511-8A4F-46E2-848D-B3CD0BB1D3BC}"/>
            </a:ext>
          </a:extLst>
        </xdr:cNvPr>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20583</xdr:rowOff>
    </xdr:from>
    <xdr:ext cx="599010" cy="259045"/>
    <xdr:sp macro="" textlink="">
      <xdr:nvSpPr>
        <xdr:cNvPr id="219" name="n_2aveValue【橋りょう・トンネル】&#10;一人当たり有形固定資産（償却資産）額">
          <a:extLst>
            <a:ext uri="{FF2B5EF4-FFF2-40B4-BE49-F238E27FC236}">
              <a16:creationId xmlns:a16="http://schemas.microsoft.com/office/drawing/2014/main" id="{442F5150-5BA1-4F3D-8AF7-D51F64144514}"/>
            </a:ext>
          </a:extLst>
        </xdr:cNvPr>
        <xdr:cNvSpPr txBox="1"/>
      </xdr:nvSpPr>
      <xdr:spPr>
        <a:xfrm>
          <a:off x="8450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97436</xdr:rowOff>
    </xdr:from>
    <xdr:ext cx="599010" cy="259045"/>
    <xdr:sp macro="" textlink="">
      <xdr:nvSpPr>
        <xdr:cNvPr id="220" name="n_1mainValue【橋りょう・トンネル】&#10;一人当たり有形固定資産（償却資産）額">
          <a:extLst>
            <a:ext uri="{FF2B5EF4-FFF2-40B4-BE49-F238E27FC236}">
              <a16:creationId xmlns:a16="http://schemas.microsoft.com/office/drawing/2014/main" id="{AB89F46C-B477-4EA4-B283-1D9B36D55DD4}"/>
            </a:ext>
          </a:extLst>
        </xdr:cNvPr>
        <xdr:cNvSpPr txBox="1"/>
      </xdr:nvSpPr>
      <xdr:spPr>
        <a:xfrm>
          <a:off x="9327095" y="1004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108075</xdr:rowOff>
    </xdr:from>
    <xdr:ext cx="599010" cy="259045"/>
    <xdr:sp macro="" textlink="">
      <xdr:nvSpPr>
        <xdr:cNvPr id="221" name="n_2mainValue【橋りょう・トンネル】&#10;一人当たり有形固定資産（償却資産）額">
          <a:extLst>
            <a:ext uri="{FF2B5EF4-FFF2-40B4-BE49-F238E27FC236}">
              <a16:creationId xmlns:a16="http://schemas.microsoft.com/office/drawing/2014/main" id="{A22076D8-7597-4E13-8042-AF9CD23A481A}"/>
            </a:ext>
          </a:extLst>
        </xdr:cNvPr>
        <xdr:cNvSpPr txBox="1"/>
      </xdr:nvSpPr>
      <xdr:spPr>
        <a:xfrm>
          <a:off x="8450795" y="100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a:extLst>
            <a:ext uri="{FF2B5EF4-FFF2-40B4-BE49-F238E27FC236}">
              <a16:creationId xmlns:a16="http://schemas.microsoft.com/office/drawing/2014/main" id="{4F04BEC5-425A-49CD-ACB4-07FDB9495B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a:extLst>
            <a:ext uri="{FF2B5EF4-FFF2-40B4-BE49-F238E27FC236}">
              <a16:creationId xmlns:a16="http://schemas.microsoft.com/office/drawing/2014/main" id="{8A813A25-287C-44E0-AB08-A2A2593380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a:extLst>
            <a:ext uri="{FF2B5EF4-FFF2-40B4-BE49-F238E27FC236}">
              <a16:creationId xmlns:a16="http://schemas.microsoft.com/office/drawing/2014/main" id="{CC2DCDA2-92C6-4629-9B42-D3F018FED1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a:extLst>
            <a:ext uri="{FF2B5EF4-FFF2-40B4-BE49-F238E27FC236}">
              <a16:creationId xmlns:a16="http://schemas.microsoft.com/office/drawing/2014/main" id="{E85FCBAF-2896-4610-A179-5B4866DCC9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a:extLst>
            <a:ext uri="{FF2B5EF4-FFF2-40B4-BE49-F238E27FC236}">
              <a16:creationId xmlns:a16="http://schemas.microsoft.com/office/drawing/2014/main" id="{7C90DF39-B6F5-4693-A676-E361D8A859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a:extLst>
            <a:ext uri="{FF2B5EF4-FFF2-40B4-BE49-F238E27FC236}">
              <a16:creationId xmlns:a16="http://schemas.microsoft.com/office/drawing/2014/main" id="{F6AEFECC-4752-4CCA-940C-A47BA6163E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a:extLst>
            <a:ext uri="{FF2B5EF4-FFF2-40B4-BE49-F238E27FC236}">
              <a16:creationId xmlns:a16="http://schemas.microsoft.com/office/drawing/2014/main" id="{0A554AF5-7D8E-4267-8752-0A816CC702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a:extLst>
            <a:ext uri="{FF2B5EF4-FFF2-40B4-BE49-F238E27FC236}">
              <a16:creationId xmlns:a16="http://schemas.microsoft.com/office/drawing/2014/main" id="{DF6897B8-E3B3-4739-8260-2D999EE3266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a:extLst>
            <a:ext uri="{FF2B5EF4-FFF2-40B4-BE49-F238E27FC236}">
              <a16:creationId xmlns:a16="http://schemas.microsoft.com/office/drawing/2014/main" id="{F64A6EA4-AFC3-4B2A-B16D-211E6F614B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a:extLst>
            <a:ext uri="{FF2B5EF4-FFF2-40B4-BE49-F238E27FC236}">
              <a16:creationId xmlns:a16="http://schemas.microsoft.com/office/drawing/2014/main" id="{36D41C47-A94B-4960-A6F1-AAFF68E235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a:extLst>
            <a:ext uri="{FF2B5EF4-FFF2-40B4-BE49-F238E27FC236}">
              <a16:creationId xmlns:a16="http://schemas.microsoft.com/office/drawing/2014/main" id="{0600C499-565E-4394-9A72-7DF5C6CFF15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a:extLst>
            <a:ext uri="{FF2B5EF4-FFF2-40B4-BE49-F238E27FC236}">
              <a16:creationId xmlns:a16="http://schemas.microsoft.com/office/drawing/2014/main" id="{BB94E770-620A-43E7-99DF-01844644585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a:extLst>
            <a:ext uri="{FF2B5EF4-FFF2-40B4-BE49-F238E27FC236}">
              <a16:creationId xmlns:a16="http://schemas.microsoft.com/office/drawing/2014/main" id="{2110419C-74B8-4949-B171-F48CD2ABF522}"/>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a:extLst>
            <a:ext uri="{FF2B5EF4-FFF2-40B4-BE49-F238E27FC236}">
              <a16:creationId xmlns:a16="http://schemas.microsoft.com/office/drawing/2014/main" id="{0F181283-EAEA-4494-B68D-B6E538A5076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a:extLst>
            <a:ext uri="{FF2B5EF4-FFF2-40B4-BE49-F238E27FC236}">
              <a16:creationId xmlns:a16="http://schemas.microsoft.com/office/drawing/2014/main" id="{A2271EA0-D9C3-41B2-A434-3580E70ED02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a:extLst>
            <a:ext uri="{FF2B5EF4-FFF2-40B4-BE49-F238E27FC236}">
              <a16:creationId xmlns:a16="http://schemas.microsoft.com/office/drawing/2014/main" id="{4FAA4B54-C11D-4AB7-A666-DC51437E0CD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a:extLst>
            <a:ext uri="{FF2B5EF4-FFF2-40B4-BE49-F238E27FC236}">
              <a16:creationId xmlns:a16="http://schemas.microsoft.com/office/drawing/2014/main" id="{FED0905F-87FF-4DD6-A860-0801AD790B8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a:extLst>
            <a:ext uri="{FF2B5EF4-FFF2-40B4-BE49-F238E27FC236}">
              <a16:creationId xmlns:a16="http://schemas.microsoft.com/office/drawing/2014/main" id="{968233B5-11CA-4555-9471-6F642326629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4237727C-1F0A-4624-A7BA-185DC9DDFAD2}"/>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a:extLst>
            <a:ext uri="{FF2B5EF4-FFF2-40B4-BE49-F238E27FC236}">
              <a16:creationId xmlns:a16="http://schemas.microsoft.com/office/drawing/2014/main" id="{60C2C95B-D0C7-46BF-AA7D-EE6B4EDBF9B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5AEE6862-5BE5-41C2-8CC6-7CCCDA29A4F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a:extLst>
            <a:ext uri="{FF2B5EF4-FFF2-40B4-BE49-F238E27FC236}">
              <a16:creationId xmlns:a16="http://schemas.microsoft.com/office/drawing/2014/main" id="{4197D7D5-D1BA-4184-A33F-3181060156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4" name="直線コネクタ 243">
          <a:extLst>
            <a:ext uri="{FF2B5EF4-FFF2-40B4-BE49-F238E27FC236}">
              <a16:creationId xmlns:a16="http://schemas.microsoft.com/office/drawing/2014/main" id="{29FA7F30-82FD-423D-9095-CBA385346C12}"/>
            </a:ext>
          </a:extLst>
        </xdr:cNvPr>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5" name="【公営住宅】&#10;有形固定資産減価償却率最小値テキスト">
          <a:extLst>
            <a:ext uri="{FF2B5EF4-FFF2-40B4-BE49-F238E27FC236}">
              <a16:creationId xmlns:a16="http://schemas.microsoft.com/office/drawing/2014/main" id="{3F31F397-1B88-4ABD-833C-87FCBF9C17B3}"/>
            </a:ext>
          </a:extLst>
        </xdr:cNvPr>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6" name="直線コネクタ 245">
          <a:extLst>
            <a:ext uri="{FF2B5EF4-FFF2-40B4-BE49-F238E27FC236}">
              <a16:creationId xmlns:a16="http://schemas.microsoft.com/office/drawing/2014/main" id="{14DED066-B0E8-48AE-9017-A993BC34A493}"/>
            </a:ext>
          </a:extLst>
        </xdr:cNvPr>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7" name="【公営住宅】&#10;有形固定資産減価償却率最大値テキスト">
          <a:extLst>
            <a:ext uri="{FF2B5EF4-FFF2-40B4-BE49-F238E27FC236}">
              <a16:creationId xmlns:a16="http://schemas.microsoft.com/office/drawing/2014/main" id="{506B4ABD-19FE-47EE-ACD0-5599F0D1BA88}"/>
            </a:ext>
          </a:extLst>
        </xdr:cNvPr>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48" name="直線コネクタ 247">
          <a:extLst>
            <a:ext uri="{FF2B5EF4-FFF2-40B4-BE49-F238E27FC236}">
              <a16:creationId xmlns:a16="http://schemas.microsoft.com/office/drawing/2014/main" id="{057F4C63-8593-4EC5-9CCB-7EE177CEDA80}"/>
            </a:ext>
          </a:extLst>
        </xdr:cNvPr>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49" name="【公営住宅】&#10;有形固定資産減価償却率平均値テキスト">
          <a:extLst>
            <a:ext uri="{FF2B5EF4-FFF2-40B4-BE49-F238E27FC236}">
              <a16:creationId xmlns:a16="http://schemas.microsoft.com/office/drawing/2014/main" id="{1C504ED4-993E-4661-A028-2E43E89BF599}"/>
            </a:ext>
          </a:extLst>
        </xdr:cNvPr>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0" name="フローチャート: 判断 249">
          <a:extLst>
            <a:ext uri="{FF2B5EF4-FFF2-40B4-BE49-F238E27FC236}">
              <a16:creationId xmlns:a16="http://schemas.microsoft.com/office/drawing/2014/main" id="{1F38FD0B-0603-4A5F-A56D-D3DDF2F1D408}"/>
            </a:ext>
          </a:extLst>
        </xdr:cNvPr>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a:extLst>
            <a:ext uri="{FF2B5EF4-FFF2-40B4-BE49-F238E27FC236}">
              <a16:creationId xmlns:a16="http://schemas.microsoft.com/office/drawing/2014/main" id="{69949D43-2B10-4F03-B9F5-5E4DFE41F05C}"/>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2" name="フローチャート: 判断 251">
          <a:extLst>
            <a:ext uri="{FF2B5EF4-FFF2-40B4-BE49-F238E27FC236}">
              <a16:creationId xmlns:a16="http://schemas.microsoft.com/office/drawing/2014/main" id="{9A1CF40D-CE88-4037-B42D-00769EB0259D}"/>
            </a:ext>
          </a:extLst>
        </xdr:cNvPr>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6643BB2-CE39-44F1-A86A-ED8FE3D8B0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B1955964-0EF8-42E8-97E3-6E6CE06C44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27521EA-C6C4-4A1F-B7B0-ACCACB4938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D19B8F4-0F03-4FDA-8B50-79643A463E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7DE728E-A6F9-4B38-9AC3-6A336D8AEF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154178</xdr:rowOff>
    </xdr:from>
    <xdr:to>
      <xdr:col>24</xdr:col>
      <xdr:colOff>114300</xdr:colOff>
      <xdr:row>81</xdr:row>
      <xdr:rowOff>84328</xdr:rowOff>
    </xdr:to>
    <xdr:sp macro="" textlink="">
      <xdr:nvSpPr>
        <xdr:cNvPr id="258" name="楕円 257">
          <a:extLst>
            <a:ext uri="{FF2B5EF4-FFF2-40B4-BE49-F238E27FC236}">
              <a16:creationId xmlns:a16="http://schemas.microsoft.com/office/drawing/2014/main" id="{A97220A3-1981-4E89-8219-AF2BFC6D3892}"/>
            </a:ext>
          </a:extLst>
        </xdr:cNvPr>
        <xdr:cNvSpPr/>
      </xdr:nvSpPr>
      <xdr:spPr>
        <a:xfrm>
          <a:off x="45847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5605</xdr:rowOff>
    </xdr:from>
    <xdr:ext cx="405111" cy="259045"/>
    <xdr:sp macro="" textlink="">
      <xdr:nvSpPr>
        <xdr:cNvPr id="259" name="【公営住宅】&#10;有形固定資産減価償却率該当値テキスト">
          <a:extLst>
            <a:ext uri="{FF2B5EF4-FFF2-40B4-BE49-F238E27FC236}">
              <a16:creationId xmlns:a16="http://schemas.microsoft.com/office/drawing/2014/main" id="{36418C0F-F914-46B4-AC0C-D566D1DCDD77}"/>
            </a:ext>
          </a:extLst>
        </xdr:cNvPr>
        <xdr:cNvSpPr txBox="1"/>
      </xdr:nvSpPr>
      <xdr:spPr>
        <a:xfrm>
          <a:off x="4673600" y="1372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35306</xdr:rowOff>
    </xdr:from>
    <xdr:to>
      <xdr:col>20</xdr:col>
      <xdr:colOff>38100</xdr:colOff>
      <xdr:row>81</xdr:row>
      <xdr:rowOff>136906</xdr:rowOff>
    </xdr:to>
    <xdr:sp macro="" textlink="">
      <xdr:nvSpPr>
        <xdr:cNvPr id="260" name="楕円 259">
          <a:extLst>
            <a:ext uri="{FF2B5EF4-FFF2-40B4-BE49-F238E27FC236}">
              <a16:creationId xmlns:a16="http://schemas.microsoft.com/office/drawing/2014/main" id="{5FF8902B-F766-4ED2-98B5-E087D283C015}"/>
            </a:ext>
          </a:extLst>
        </xdr:cNvPr>
        <xdr:cNvSpPr/>
      </xdr:nvSpPr>
      <xdr:spPr>
        <a:xfrm>
          <a:off x="3746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33528</xdr:rowOff>
    </xdr:from>
    <xdr:to>
      <xdr:col>24</xdr:col>
      <xdr:colOff>63500</xdr:colOff>
      <xdr:row>81</xdr:row>
      <xdr:rowOff>86106</xdr:rowOff>
    </xdr:to>
    <xdr:cxnSp macro="">
      <xdr:nvCxnSpPr>
        <xdr:cNvPr id="261" name="直線コネクタ 260">
          <a:extLst>
            <a:ext uri="{FF2B5EF4-FFF2-40B4-BE49-F238E27FC236}">
              <a16:creationId xmlns:a16="http://schemas.microsoft.com/office/drawing/2014/main" id="{EFE69133-3710-4B6E-8A35-4D91032A7822}"/>
            </a:ext>
          </a:extLst>
        </xdr:cNvPr>
        <xdr:cNvCxnSpPr/>
      </xdr:nvCxnSpPr>
      <xdr:spPr>
        <a:xfrm flipV="1">
          <a:off x="3797300" y="1392097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97028</xdr:rowOff>
    </xdr:from>
    <xdr:to>
      <xdr:col>15</xdr:col>
      <xdr:colOff>101600</xdr:colOff>
      <xdr:row>82</xdr:row>
      <xdr:rowOff>27178</xdr:rowOff>
    </xdr:to>
    <xdr:sp macro="" textlink="">
      <xdr:nvSpPr>
        <xdr:cNvPr id="262" name="楕円 261">
          <a:extLst>
            <a:ext uri="{FF2B5EF4-FFF2-40B4-BE49-F238E27FC236}">
              <a16:creationId xmlns:a16="http://schemas.microsoft.com/office/drawing/2014/main" id="{9BD2F779-85CE-445F-A69B-5F7ED87D2240}"/>
            </a:ext>
          </a:extLst>
        </xdr:cNvPr>
        <xdr:cNvSpPr/>
      </xdr:nvSpPr>
      <xdr:spPr>
        <a:xfrm>
          <a:off x="2857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147828</xdr:rowOff>
    </xdr:to>
    <xdr:cxnSp macro="">
      <xdr:nvCxnSpPr>
        <xdr:cNvPr id="263" name="直線コネクタ 262">
          <a:extLst>
            <a:ext uri="{FF2B5EF4-FFF2-40B4-BE49-F238E27FC236}">
              <a16:creationId xmlns:a16="http://schemas.microsoft.com/office/drawing/2014/main" id="{24D6C460-89A0-421C-8F35-7B2DC770A284}"/>
            </a:ext>
          </a:extLst>
        </xdr:cNvPr>
        <xdr:cNvCxnSpPr/>
      </xdr:nvCxnSpPr>
      <xdr:spPr>
        <a:xfrm flipV="1">
          <a:off x="2908300" y="1397355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64" name="n_1aveValue【公営住宅】&#10;有形固定資産減価償却率">
          <a:extLst>
            <a:ext uri="{FF2B5EF4-FFF2-40B4-BE49-F238E27FC236}">
              <a16:creationId xmlns:a16="http://schemas.microsoft.com/office/drawing/2014/main" id="{9209A872-6440-42C3-B630-021D54E5E479}"/>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43451</xdr:rowOff>
    </xdr:from>
    <xdr:ext cx="405111" cy="259045"/>
    <xdr:sp macro="" textlink="">
      <xdr:nvSpPr>
        <xdr:cNvPr id="265" name="n_2aveValue【公営住宅】&#10;有形固定資産減価償却率">
          <a:extLst>
            <a:ext uri="{FF2B5EF4-FFF2-40B4-BE49-F238E27FC236}">
              <a16:creationId xmlns:a16="http://schemas.microsoft.com/office/drawing/2014/main" id="{22F9269E-9244-417E-90F8-FF688AA347E7}"/>
            </a:ext>
          </a:extLst>
        </xdr:cNvPr>
        <xdr:cNvSpPr txBox="1"/>
      </xdr:nvSpPr>
      <xdr:spPr>
        <a:xfrm>
          <a:off x="2705744"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153433</xdr:rowOff>
    </xdr:from>
    <xdr:ext cx="405111" cy="259045"/>
    <xdr:sp macro="" textlink="">
      <xdr:nvSpPr>
        <xdr:cNvPr id="266" name="n_1mainValue【公営住宅】&#10;有形固定資産減価償却率">
          <a:extLst>
            <a:ext uri="{FF2B5EF4-FFF2-40B4-BE49-F238E27FC236}">
              <a16:creationId xmlns:a16="http://schemas.microsoft.com/office/drawing/2014/main" id="{1654B394-80C6-434E-94EE-6BCA9C01842D}"/>
            </a:ext>
          </a:extLst>
        </xdr:cNvPr>
        <xdr:cNvSpPr txBox="1"/>
      </xdr:nvSpPr>
      <xdr:spPr>
        <a:xfrm>
          <a:off x="3582044" y="136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43705</xdr:rowOff>
    </xdr:from>
    <xdr:ext cx="405111" cy="259045"/>
    <xdr:sp macro="" textlink="">
      <xdr:nvSpPr>
        <xdr:cNvPr id="267" name="n_2mainValue【公営住宅】&#10;有形固定資産減価償却率">
          <a:extLst>
            <a:ext uri="{FF2B5EF4-FFF2-40B4-BE49-F238E27FC236}">
              <a16:creationId xmlns:a16="http://schemas.microsoft.com/office/drawing/2014/main" id="{8A2D2AE7-038C-40CB-ABBA-64C110576334}"/>
            </a:ext>
          </a:extLst>
        </xdr:cNvPr>
        <xdr:cNvSpPr txBox="1"/>
      </xdr:nvSpPr>
      <xdr:spPr>
        <a:xfrm>
          <a:off x="2705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E09C7998-2FEF-4A6A-BBAB-9A000E751F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CEC9A0CC-079A-4733-9D00-BF3951F1B6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78E7A301-61CC-42B3-82DB-0739F12D63F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ECDBD98F-8573-497E-A080-9AA64B30A8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7BE56CFD-4D0F-45BB-9F7E-12B43ADC8A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5C7F6F73-5C3E-4F38-9970-BC1E14F6D75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FFDA43ED-99DE-431B-B147-B340006471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9DDCCDD7-99A3-47C1-B169-145866896C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a:extLst>
            <a:ext uri="{FF2B5EF4-FFF2-40B4-BE49-F238E27FC236}">
              <a16:creationId xmlns:a16="http://schemas.microsoft.com/office/drawing/2014/main" id="{514B7897-25CA-4E69-AC8A-D35EF6DAB0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a:extLst>
            <a:ext uri="{FF2B5EF4-FFF2-40B4-BE49-F238E27FC236}">
              <a16:creationId xmlns:a16="http://schemas.microsoft.com/office/drawing/2014/main" id="{CB8CC22F-11C5-4224-8545-ED6A6CC3AC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a:extLst>
            <a:ext uri="{FF2B5EF4-FFF2-40B4-BE49-F238E27FC236}">
              <a16:creationId xmlns:a16="http://schemas.microsoft.com/office/drawing/2014/main" id="{09635878-F3F2-46E7-8F1B-99627F67190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a:extLst>
            <a:ext uri="{FF2B5EF4-FFF2-40B4-BE49-F238E27FC236}">
              <a16:creationId xmlns:a16="http://schemas.microsoft.com/office/drawing/2014/main" id="{DF76F4E5-4704-4895-A62C-75E8A950011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a:extLst>
            <a:ext uri="{FF2B5EF4-FFF2-40B4-BE49-F238E27FC236}">
              <a16:creationId xmlns:a16="http://schemas.microsoft.com/office/drawing/2014/main" id="{6D90662F-D71C-4B5E-8A95-EFCCC77CFA6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a:extLst>
            <a:ext uri="{FF2B5EF4-FFF2-40B4-BE49-F238E27FC236}">
              <a16:creationId xmlns:a16="http://schemas.microsoft.com/office/drawing/2014/main" id="{552B533C-003D-4384-B14C-81AB1A0DA15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a:extLst>
            <a:ext uri="{FF2B5EF4-FFF2-40B4-BE49-F238E27FC236}">
              <a16:creationId xmlns:a16="http://schemas.microsoft.com/office/drawing/2014/main" id="{579E288C-522C-4DB1-AB71-48A473C5D16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a:extLst>
            <a:ext uri="{FF2B5EF4-FFF2-40B4-BE49-F238E27FC236}">
              <a16:creationId xmlns:a16="http://schemas.microsoft.com/office/drawing/2014/main" id="{C515EBFE-6D77-4CC0-B702-EA0BA59C054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3D21420E-ED76-4005-930C-1FB556AEFEB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a:extLst>
            <a:ext uri="{FF2B5EF4-FFF2-40B4-BE49-F238E27FC236}">
              <a16:creationId xmlns:a16="http://schemas.microsoft.com/office/drawing/2014/main" id="{717A3C17-9239-4FF5-B970-8F078C59CBC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id="{1770F511-604E-4A45-8A0C-C24D55BEC00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7" name="直線コネクタ 286">
          <a:extLst>
            <a:ext uri="{FF2B5EF4-FFF2-40B4-BE49-F238E27FC236}">
              <a16:creationId xmlns:a16="http://schemas.microsoft.com/office/drawing/2014/main" id="{830CA75F-DC81-4A2E-ABA4-101D6905E024}"/>
            </a:ext>
          </a:extLst>
        </xdr:cNvPr>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88" name="【公営住宅】&#10;一人当たり面積最小値テキスト">
          <a:extLst>
            <a:ext uri="{FF2B5EF4-FFF2-40B4-BE49-F238E27FC236}">
              <a16:creationId xmlns:a16="http://schemas.microsoft.com/office/drawing/2014/main" id="{3A593221-ADFF-45A8-8CE3-A89735E2D0DF}"/>
            </a:ext>
          </a:extLst>
        </xdr:cNvPr>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89" name="直線コネクタ 288">
          <a:extLst>
            <a:ext uri="{FF2B5EF4-FFF2-40B4-BE49-F238E27FC236}">
              <a16:creationId xmlns:a16="http://schemas.microsoft.com/office/drawing/2014/main" id="{941CBB40-EB51-4F7E-8086-A08D7ABCFF4B}"/>
            </a:ext>
          </a:extLst>
        </xdr:cNvPr>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0" name="【公営住宅】&#10;一人当たり面積最大値テキスト">
          <a:extLst>
            <a:ext uri="{FF2B5EF4-FFF2-40B4-BE49-F238E27FC236}">
              <a16:creationId xmlns:a16="http://schemas.microsoft.com/office/drawing/2014/main" id="{B4223590-AF59-41BE-9E18-2C5A14C747F2}"/>
            </a:ext>
          </a:extLst>
        </xdr:cNvPr>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1" name="直線コネクタ 290">
          <a:extLst>
            <a:ext uri="{FF2B5EF4-FFF2-40B4-BE49-F238E27FC236}">
              <a16:creationId xmlns:a16="http://schemas.microsoft.com/office/drawing/2014/main" id="{A68EE8C5-0CE7-4A55-9F29-75BABC999F50}"/>
            </a:ext>
          </a:extLst>
        </xdr:cNvPr>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92" name="【公営住宅】&#10;一人当たり面積平均値テキスト">
          <a:extLst>
            <a:ext uri="{FF2B5EF4-FFF2-40B4-BE49-F238E27FC236}">
              <a16:creationId xmlns:a16="http://schemas.microsoft.com/office/drawing/2014/main" id="{6D12D5ED-2AD1-4C84-B79E-D2B4C903DF27}"/>
            </a:ext>
          </a:extLst>
        </xdr:cNvPr>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3" name="フローチャート: 判断 292">
          <a:extLst>
            <a:ext uri="{FF2B5EF4-FFF2-40B4-BE49-F238E27FC236}">
              <a16:creationId xmlns:a16="http://schemas.microsoft.com/office/drawing/2014/main" id="{714C0873-68F6-444A-9CD5-725905604573}"/>
            </a:ext>
          </a:extLst>
        </xdr:cNvPr>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4" name="フローチャート: 判断 293">
          <a:extLst>
            <a:ext uri="{FF2B5EF4-FFF2-40B4-BE49-F238E27FC236}">
              <a16:creationId xmlns:a16="http://schemas.microsoft.com/office/drawing/2014/main" id="{7C2CED19-F42E-494D-92FC-6F066C0EEF82}"/>
            </a:ext>
          </a:extLst>
        </xdr:cNvPr>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5" name="フローチャート: 判断 294">
          <a:extLst>
            <a:ext uri="{FF2B5EF4-FFF2-40B4-BE49-F238E27FC236}">
              <a16:creationId xmlns:a16="http://schemas.microsoft.com/office/drawing/2014/main" id="{ED627FFB-719F-452F-9844-0D4A6AB00132}"/>
            </a:ext>
          </a:extLst>
        </xdr:cNvPr>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FD64333-7A84-4AD7-A3E1-A5E05A17664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996E880-5933-476D-B089-B43DCDFF81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FD728EF-2A52-4CDD-ABF9-08ABC36682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F56BDE9-6114-404A-9BF7-62AAAF94AE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D481EB-B2FD-4AEC-AE3F-6D319F76A2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160465</xdr:rowOff>
    </xdr:from>
    <xdr:to>
      <xdr:col>55</xdr:col>
      <xdr:colOff>50800</xdr:colOff>
      <xdr:row>83</xdr:row>
      <xdr:rowOff>90615</xdr:rowOff>
    </xdr:to>
    <xdr:sp macro="" textlink="">
      <xdr:nvSpPr>
        <xdr:cNvPr id="301" name="楕円 300">
          <a:extLst>
            <a:ext uri="{FF2B5EF4-FFF2-40B4-BE49-F238E27FC236}">
              <a16:creationId xmlns:a16="http://schemas.microsoft.com/office/drawing/2014/main" id="{16C628C3-F007-45FE-A5A4-C009F7BA7A03}"/>
            </a:ext>
          </a:extLst>
        </xdr:cNvPr>
        <xdr:cNvSpPr/>
      </xdr:nvSpPr>
      <xdr:spPr>
        <a:xfrm>
          <a:off x="10426700" y="142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11892</xdr:rowOff>
    </xdr:from>
    <xdr:ext cx="469744" cy="259045"/>
    <xdr:sp macro="" textlink="">
      <xdr:nvSpPr>
        <xdr:cNvPr id="302" name="【公営住宅】&#10;一人当たり面積該当値テキスト">
          <a:extLst>
            <a:ext uri="{FF2B5EF4-FFF2-40B4-BE49-F238E27FC236}">
              <a16:creationId xmlns:a16="http://schemas.microsoft.com/office/drawing/2014/main" id="{AE06B189-4D87-4B8C-8BFD-4D764BF6A7AA}"/>
            </a:ext>
          </a:extLst>
        </xdr:cNvPr>
        <xdr:cNvSpPr txBox="1"/>
      </xdr:nvSpPr>
      <xdr:spPr>
        <a:xfrm>
          <a:off x="10515600" y="1407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167323</xdr:rowOff>
    </xdr:from>
    <xdr:to>
      <xdr:col>50</xdr:col>
      <xdr:colOff>165100</xdr:colOff>
      <xdr:row>83</xdr:row>
      <xdr:rowOff>97473</xdr:rowOff>
    </xdr:to>
    <xdr:sp macro="" textlink="">
      <xdr:nvSpPr>
        <xdr:cNvPr id="303" name="楕円 302">
          <a:extLst>
            <a:ext uri="{FF2B5EF4-FFF2-40B4-BE49-F238E27FC236}">
              <a16:creationId xmlns:a16="http://schemas.microsoft.com/office/drawing/2014/main" id="{D06B85EB-AB27-4DD2-A195-0C8A864C5382}"/>
            </a:ext>
          </a:extLst>
        </xdr:cNvPr>
        <xdr:cNvSpPr/>
      </xdr:nvSpPr>
      <xdr:spPr>
        <a:xfrm>
          <a:off x="9588500" y="142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39815</xdr:rowOff>
    </xdr:from>
    <xdr:to>
      <xdr:col>55</xdr:col>
      <xdr:colOff>0</xdr:colOff>
      <xdr:row>83</xdr:row>
      <xdr:rowOff>46673</xdr:rowOff>
    </xdr:to>
    <xdr:cxnSp macro="">
      <xdr:nvCxnSpPr>
        <xdr:cNvPr id="304" name="直線コネクタ 303">
          <a:extLst>
            <a:ext uri="{FF2B5EF4-FFF2-40B4-BE49-F238E27FC236}">
              <a16:creationId xmlns:a16="http://schemas.microsoft.com/office/drawing/2014/main" id="{E7F46C26-AD1E-47D7-9950-62480EFF4E9C}"/>
            </a:ext>
          </a:extLst>
        </xdr:cNvPr>
        <xdr:cNvCxnSpPr/>
      </xdr:nvCxnSpPr>
      <xdr:spPr>
        <a:xfrm flipV="1">
          <a:off x="9639300" y="1427016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2160</xdr:rowOff>
    </xdr:from>
    <xdr:to>
      <xdr:col>46</xdr:col>
      <xdr:colOff>38100</xdr:colOff>
      <xdr:row>83</xdr:row>
      <xdr:rowOff>103760</xdr:rowOff>
    </xdr:to>
    <xdr:sp macro="" textlink="">
      <xdr:nvSpPr>
        <xdr:cNvPr id="305" name="楕円 304">
          <a:extLst>
            <a:ext uri="{FF2B5EF4-FFF2-40B4-BE49-F238E27FC236}">
              <a16:creationId xmlns:a16="http://schemas.microsoft.com/office/drawing/2014/main" id="{DFB6AD03-B115-4D60-AC69-09F9EB515ACB}"/>
            </a:ext>
          </a:extLst>
        </xdr:cNvPr>
        <xdr:cNvSpPr/>
      </xdr:nvSpPr>
      <xdr:spPr>
        <a:xfrm>
          <a:off x="86995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46673</xdr:rowOff>
    </xdr:from>
    <xdr:to>
      <xdr:col>50</xdr:col>
      <xdr:colOff>114300</xdr:colOff>
      <xdr:row>83</xdr:row>
      <xdr:rowOff>52960</xdr:rowOff>
    </xdr:to>
    <xdr:cxnSp macro="">
      <xdr:nvCxnSpPr>
        <xdr:cNvPr id="306" name="直線コネクタ 305">
          <a:extLst>
            <a:ext uri="{FF2B5EF4-FFF2-40B4-BE49-F238E27FC236}">
              <a16:creationId xmlns:a16="http://schemas.microsoft.com/office/drawing/2014/main" id="{F843D6A8-ECCD-469A-936A-776E9053CA0A}"/>
            </a:ext>
          </a:extLst>
        </xdr:cNvPr>
        <xdr:cNvCxnSpPr/>
      </xdr:nvCxnSpPr>
      <xdr:spPr>
        <a:xfrm flipV="1">
          <a:off x="8750300" y="1427702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307" name="n_1aveValue【公営住宅】&#10;一人当たり面積">
          <a:extLst>
            <a:ext uri="{FF2B5EF4-FFF2-40B4-BE49-F238E27FC236}">
              <a16:creationId xmlns:a16="http://schemas.microsoft.com/office/drawing/2014/main" id="{85B47239-35E2-4C33-915F-0D04176A35DE}"/>
            </a:ext>
          </a:extLst>
        </xdr:cNvPr>
        <xdr:cNvSpPr txBox="1"/>
      </xdr:nvSpPr>
      <xdr:spPr>
        <a:xfrm>
          <a:off x="93917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167467</xdr:rowOff>
    </xdr:from>
    <xdr:ext cx="469744" cy="259045"/>
    <xdr:sp macro="" textlink="">
      <xdr:nvSpPr>
        <xdr:cNvPr id="308" name="n_2aveValue【公営住宅】&#10;一人当たり面積">
          <a:extLst>
            <a:ext uri="{FF2B5EF4-FFF2-40B4-BE49-F238E27FC236}">
              <a16:creationId xmlns:a16="http://schemas.microsoft.com/office/drawing/2014/main" id="{BA671C3E-2AAE-40FA-AFA5-CB4391B77EA7}"/>
            </a:ext>
          </a:extLst>
        </xdr:cNvPr>
        <xdr:cNvSpPr txBox="1"/>
      </xdr:nvSpPr>
      <xdr:spPr>
        <a:xfrm>
          <a:off x="8515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114000</xdr:rowOff>
    </xdr:from>
    <xdr:ext cx="469744" cy="259045"/>
    <xdr:sp macro="" textlink="">
      <xdr:nvSpPr>
        <xdr:cNvPr id="309" name="n_1mainValue【公営住宅】&#10;一人当たり面積">
          <a:extLst>
            <a:ext uri="{FF2B5EF4-FFF2-40B4-BE49-F238E27FC236}">
              <a16:creationId xmlns:a16="http://schemas.microsoft.com/office/drawing/2014/main" id="{00926D4F-0FB9-4CD9-9F77-8DB1D1B422FE}"/>
            </a:ext>
          </a:extLst>
        </xdr:cNvPr>
        <xdr:cNvSpPr txBox="1"/>
      </xdr:nvSpPr>
      <xdr:spPr>
        <a:xfrm>
          <a:off x="9391727" y="1400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120287</xdr:rowOff>
    </xdr:from>
    <xdr:ext cx="469744" cy="259045"/>
    <xdr:sp macro="" textlink="">
      <xdr:nvSpPr>
        <xdr:cNvPr id="310" name="n_2mainValue【公営住宅】&#10;一人当たり面積">
          <a:extLst>
            <a:ext uri="{FF2B5EF4-FFF2-40B4-BE49-F238E27FC236}">
              <a16:creationId xmlns:a16="http://schemas.microsoft.com/office/drawing/2014/main" id="{56B50A6F-5CE8-4DE0-9DBA-7C7CDEACF9C7}"/>
            </a:ext>
          </a:extLst>
        </xdr:cNvPr>
        <xdr:cNvSpPr txBox="1"/>
      </xdr:nvSpPr>
      <xdr:spPr>
        <a:xfrm>
          <a:off x="8515427" y="140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248460AC-4AD0-4163-AAB7-329785BBE9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FB3E92B5-9251-45DA-A7CB-686889E9A4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E771D157-32B7-4CD6-8F84-D3F27E5473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425E6FC7-501D-41E4-9936-A86910558C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9743C402-D0DD-4B9E-B4FE-FFD721582D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58AAA555-B64E-4330-8DB4-6F7E5E17EC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AB8F3526-1A9E-4B5E-9FBE-51AB97B14E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53D90718-555A-4823-BC2E-FD7DB5D7F5F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5FA0C698-C6B1-4039-9D98-DA1D07D41B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D0FF83F7-8A93-4E9E-A309-A2E7C5C41D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AD1BC655-2CCC-4D8E-8D30-B517FC02FD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B90FA19C-A002-4813-8D13-8CB6CF39F8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89D48554-4A97-4660-B5DA-2559C3D84F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D07569FC-CA8A-42C0-BCBD-D66B22B6D9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07B6900E-B59D-462E-9E41-693148047F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D0A4530C-C719-4882-9A3A-B9B5FF44446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a:extLst>
            <a:ext uri="{FF2B5EF4-FFF2-40B4-BE49-F238E27FC236}">
              <a16:creationId xmlns:a16="http://schemas.microsoft.com/office/drawing/2014/main" id="{321A4428-CFAD-4510-B617-C19F2159C2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a:extLst>
            <a:ext uri="{FF2B5EF4-FFF2-40B4-BE49-F238E27FC236}">
              <a16:creationId xmlns:a16="http://schemas.microsoft.com/office/drawing/2014/main" id="{6E75C0AF-04A7-4F22-BAD5-FBEB72DB4F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a:extLst>
            <a:ext uri="{FF2B5EF4-FFF2-40B4-BE49-F238E27FC236}">
              <a16:creationId xmlns:a16="http://schemas.microsoft.com/office/drawing/2014/main" id="{C1F8074A-7DDA-4266-B37E-DF1284A75D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a:extLst>
            <a:ext uri="{FF2B5EF4-FFF2-40B4-BE49-F238E27FC236}">
              <a16:creationId xmlns:a16="http://schemas.microsoft.com/office/drawing/2014/main" id="{59DE3770-844F-4612-82DB-E6183459FD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a:extLst>
            <a:ext uri="{FF2B5EF4-FFF2-40B4-BE49-F238E27FC236}">
              <a16:creationId xmlns:a16="http://schemas.microsoft.com/office/drawing/2014/main" id="{93FCCB93-497A-49B4-BA2F-D502E101A0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a:extLst>
            <a:ext uri="{FF2B5EF4-FFF2-40B4-BE49-F238E27FC236}">
              <a16:creationId xmlns:a16="http://schemas.microsoft.com/office/drawing/2014/main" id="{425F30BA-7325-4351-A10A-B524624BD0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a:extLst>
            <a:ext uri="{FF2B5EF4-FFF2-40B4-BE49-F238E27FC236}">
              <a16:creationId xmlns:a16="http://schemas.microsoft.com/office/drawing/2014/main" id="{0D463073-F27E-41BC-BAA4-07E75D5929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a:extLst>
            <a:ext uri="{FF2B5EF4-FFF2-40B4-BE49-F238E27FC236}">
              <a16:creationId xmlns:a16="http://schemas.microsoft.com/office/drawing/2014/main" id="{088C3931-703A-4486-82FA-1FDC567E39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a:extLst>
            <a:ext uri="{FF2B5EF4-FFF2-40B4-BE49-F238E27FC236}">
              <a16:creationId xmlns:a16="http://schemas.microsoft.com/office/drawing/2014/main" id="{1495335F-0198-4A92-A4DE-5EF8B0E48FF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a:extLst>
            <a:ext uri="{FF2B5EF4-FFF2-40B4-BE49-F238E27FC236}">
              <a16:creationId xmlns:a16="http://schemas.microsoft.com/office/drawing/2014/main" id="{ABAF04B9-2391-4686-9523-40F460DF12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a:extLst>
            <a:ext uri="{FF2B5EF4-FFF2-40B4-BE49-F238E27FC236}">
              <a16:creationId xmlns:a16="http://schemas.microsoft.com/office/drawing/2014/main" id="{987B8337-BE27-4DE9-AA0D-5886F5AEB0BB}"/>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a:extLst>
            <a:ext uri="{FF2B5EF4-FFF2-40B4-BE49-F238E27FC236}">
              <a16:creationId xmlns:a16="http://schemas.microsoft.com/office/drawing/2014/main" id="{59FD01DD-A868-4029-892D-A83B6DD61D6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a:extLst>
            <a:ext uri="{FF2B5EF4-FFF2-40B4-BE49-F238E27FC236}">
              <a16:creationId xmlns:a16="http://schemas.microsoft.com/office/drawing/2014/main" id="{13BF3A27-DB51-4448-8407-7708468FE05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a:extLst>
            <a:ext uri="{FF2B5EF4-FFF2-40B4-BE49-F238E27FC236}">
              <a16:creationId xmlns:a16="http://schemas.microsoft.com/office/drawing/2014/main" id="{B60D2674-D3F4-4FA2-958F-85D6C102BEA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a:extLst>
            <a:ext uri="{FF2B5EF4-FFF2-40B4-BE49-F238E27FC236}">
              <a16:creationId xmlns:a16="http://schemas.microsoft.com/office/drawing/2014/main" id="{4810F953-4321-4D0D-8659-C55FED8A7A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a:extLst>
            <a:ext uri="{FF2B5EF4-FFF2-40B4-BE49-F238E27FC236}">
              <a16:creationId xmlns:a16="http://schemas.microsoft.com/office/drawing/2014/main" id="{645F49EC-F144-45A6-A3D6-8060FD76668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a:extLst>
            <a:ext uri="{FF2B5EF4-FFF2-40B4-BE49-F238E27FC236}">
              <a16:creationId xmlns:a16="http://schemas.microsoft.com/office/drawing/2014/main" id="{524ADBC9-647A-46EC-B0F4-0118ABBB25E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a:extLst>
            <a:ext uri="{FF2B5EF4-FFF2-40B4-BE49-F238E27FC236}">
              <a16:creationId xmlns:a16="http://schemas.microsoft.com/office/drawing/2014/main" id="{01FB4646-AE8B-4DCF-B9CD-298633530E3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a:extLst>
            <a:ext uri="{FF2B5EF4-FFF2-40B4-BE49-F238E27FC236}">
              <a16:creationId xmlns:a16="http://schemas.microsoft.com/office/drawing/2014/main" id="{3953741D-D951-41A0-9E04-DA3327A70E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a:extLst>
            <a:ext uri="{FF2B5EF4-FFF2-40B4-BE49-F238E27FC236}">
              <a16:creationId xmlns:a16="http://schemas.microsoft.com/office/drawing/2014/main" id="{F467A027-441F-475B-98B7-4EE9581E8A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a:extLst>
            <a:ext uri="{FF2B5EF4-FFF2-40B4-BE49-F238E27FC236}">
              <a16:creationId xmlns:a16="http://schemas.microsoft.com/office/drawing/2014/main" id="{A8B23DA4-F3E0-4E55-9DA6-2857E3E4E103}"/>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a:extLst>
            <a:ext uri="{FF2B5EF4-FFF2-40B4-BE49-F238E27FC236}">
              <a16:creationId xmlns:a16="http://schemas.microsoft.com/office/drawing/2014/main" id="{A32AABE4-8928-4E42-8061-02BF0CC7C0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a:extLst>
            <a:ext uri="{FF2B5EF4-FFF2-40B4-BE49-F238E27FC236}">
              <a16:creationId xmlns:a16="http://schemas.microsoft.com/office/drawing/2014/main" id="{7F7A3A69-A24A-4262-9707-D2C4602D208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a:extLst>
            <a:ext uri="{FF2B5EF4-FFF2-40B4-BE49-F238E27FC236}">
              <a16:creationId xmlns:a16="http://schemas.microsoft.com/office/drawing/2014/main" id="{38EFF688-33B4-41FA-B979-7218CA7C1C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51" name="直線コネクタ 350">
          <a:extLst>
            <a:ext uri="{FF2B5EF4-FFF2-40B4-BE49-F238E27FC236}">
              <a16:creationId xmlns:a16="http://schemas.microsoft.com/office/drawing/2014/main" id="{10E89F02-B18C-4C81-8867-1A95FB12875C}"/>
            </a:ext>
          </a:extLst>
        </xdr:cNvPr>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52" name="【認定こども園・幼稚園・保育所】&#10;有形固定資産減価償却率最小値テキスト">
          <a:extLst>
            <a:ext uri="{FF2B5EF4-FFF2-40B4-BE49-F238E27FC236}">
              <a16:creationId xmlns:a16="http://schemas.microsoft.com/office/drawing/2014/main" id="{05CC4D9A-761D-49A9-AFED-1FFF3EAC68F6}"/>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53" name="直線コネクタ 352">
          <a:extLst>
            <a:ext uri="{FF2B5EF4-FFF2-40B4-BE49-F238E27FC236}">
              <a16:creationId xmlns:a16="http://schemas.microsoft.com/office/drawing/2014/main" id="{C36AED3E-FD85-4ED3-A401-E77E6F4E5C4B}"/>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54" name="【認定こども園・幼稚園・保育所】&#10;有形固定資産減価償却率最大値テキスト">
          <a:extLst>
            <a:ext uri="{FF2B5EF4-FFF2-40B4-BE49-F238E27FC236}">
              <a16:creationId xmlns:a16="http://schemas.microsoft.com/office/drawing/2014/main" id="{7168E5C6-5FB9-4FC9-90DC-D853CB750ADB}"/>
            </a:ext>
          </a:extLst>
        </xdr:cNvPr>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55" name="直線コネクタ 354">
          <a:extLst>
            <a:ext uri="{FF2B5EF4-FFF2-40B4-BE49-F238E27FC236}">
              <a16:creationId xmlns:a16="http://schemas.microsoft.com/office/drawing/2014/main" id="{A577F2BE-B880-4DA2-BAF5-B4313BC0D2AB}"/>
            </a:ext>
          </a:extLst>
        </xdr:cNvPr>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56" name="【認定こども園・幼稚園・保育所】&#10;有形固定資産減価償却率平均値テキスト">
          <a:extLst>
            <a:ext uri="{FF2B5EF4-FFF2-40B4-BE49-F238E27FC236}">
              <a16:creationId xmlns:a16="http://schemas.microsoft.com/office/drawing/2014/main" id="{1247BD99-2EE8-410A-87D7-3F48F4B9BE12}"/>
            </a:ext>
          </a:extLst>
        </xdr:cNvPr>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7" name="フローチャート: 判断 356">
          <a:extLst>
            <a:ext uri="{FF2B5EF4-FFF2-40B4-BE49-F238E27FC236}">
              <a16:creationId xmlns:a16="http://schemas.microsoft.com/office/drawing/2014/main" id="{C61770C4-875F-413F-BDC5-5590EF331050}"/>
            </a:ext>
          </a:extLst>
        </xdr:cNvPr>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58" name="フローチャート: 判断 357">
          <a:extLst>
            <a:ext uri="{FF2B5EF4-FFF2-40B4-BE49-F238E27FC236}">
              <a16:creationId xmlns:a16="http://schemas.microsoft.com/office/drawing/2014/main" id="{11BD57C0-0939-4C9D-9916-8ECAB0C538BA}"/>
            </a:ext>
          </a:extLst>
        </xdr:cNvPr>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59" name="フローチャート: 判断 358">
          <a:extLst>
            <a:ext uri="{FF2B5EF4-FFF2-40B4-BE49-F238E27FC236}">
              <a16:creationId xmlns:a16="http://schemas.microsoft.com/office/drawing/2014/main" id="{11423813-82A7-419E-9B32-45E61777EA5D}"/>
            </a:ext>
          </a:extLst>
        </xdr:cNvPr>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4F8BB0CD-DD86-4C8D-8A48-24F20BCFAD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9C1B250B-5612-42F7-9551-7AADB68D993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20AC6BCF-DCD4-4020-BA75-356924DCCC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A8E07659-894A-4221-BD1C-F7A796736A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B56F51B0-9984-404F-B446-626951EC03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365" name="楕円 364">
          <a:extLst>
            <a:ext uri="{FF2B5EF4-FFF2-40B4-BE49-F238E27FC236}">
              <a16:creationId xmlns:a16="http://schemas.microsoft.com/office/drawing/2014/main" id="{18A6C6B0-1459-405A-AED8-16377EA34121}"/>
            </a:ext>
          </a:extLst>
        </xdr:cNvPr>
        <xdr:cNvSpPr/>
      </xdr:nvSpPr>
      <xdr:spPr>
        <a:xfrm>
          <a:off x="16268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366" name="【認定こども園・幼稚園・保育所】&#10;有形固定資産減価償却率該当値テキスト">
          <a:extLst>
            <a:ext uri="{FF2B5EF4-FFF2-40B4-BE49-F238E27FC236}">
              <a16:creationId xmlns:a16="http://schemas.microsoft.com/office/drawing/2014/main" id="{992A9F52-72DB-46DE-B9AE-1BC2A3D46039}"/>
            </a:ext>
          </a:extLst>
        </xdr:cNvPr>
        <xdr:cNvSpPr txBox="1"/>
      </xdr:nvSpPr>
      <xdr:spPr>
        <a:xfrm>
          <a:off x="16357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367" name="楕円 366">
          <a:extLst>
            <a:ext uri="{FF2B5EF4-FFF2-40B4-BE49-F238E27FC236}">
              <a16:creationId xmlns:a16="http://schemas.microsoft.com/office/drawing/2014/main" id="{DDB6E4AE-43BA-4745-9685-1FC299287083}"/>
            </a:ext>
          </a:extLst>
        </xdr:cNvPr>
        <xdr:cNvSpPr/>
      </xdr:nvSpPr>
      <xdr:spPr>
        <a:xfrm>
          <a:off x="1543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39</xdr:row>
      <xdr:rowOff>36195</xdr:rowOff>
    </xdr:to>
    <xdr:cxnSp macro="">
      <xdr:nvCxnSpPr>
        <xdr:cNvPr id="368" name="直線コネクタ 367">
          <a:extLst>
            <a:ext uri="{FF2B5EF4-FFF2-40B4-BE49-F238E27FC236}">
              <a16:creationId xmlns:a16="http://schemas.microsoft.com/office/drawing/2014/main" id="{79A92354-6DC1-4669-8DEC-8A7096B83721}"/>
            </a:ext>
          </a:extLst>
        </xdr:cNvPr>
        <xdr:cNvCxnSpPr/>
      </xdr:nvCxnSpPr>
      <xdr:spPr>
        <a:xfrm flipV="1">
          <a:off x="15481300" y="66694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369" name="楕円 368">
          <a:extLst>
            <a:ext uri="{FF2B5EF4-FFF2-40B4-BE49-F238E27FC236}">
              <a16:creationId xmlns:a16="http://schemas.microsoft.com/office/drawing/2014/main" id="{4F402476-F55D-4A21-AA98-4A1C7116714A}"/>
            </a:ext>
          </a:extLst>
        </xdr:cNvPr>
        <xdr:cNvSpPr/>
      </xdr:nvSpPr>
      <xdr:spPr>
        <a:xfrm>
          <a:off x="1454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36195</xdr:rowOff>
    </xdr:from>
    <xdr:to>
      <xdr:col>81</xdr:col>
      <xdr:colOff>50800</xdr:colOff>
      <xdr:row>39</xdr:row>
      <xdr:rowOff>93345</xdr:rowOff>
    </xdr:to>
    <xdr:cxnSp macro="">
      <xdr:nvCxnSpPr>
        <xdr:cNvPr id="370" name="直線コネクタ 369">
          <a:extLst>
            <a:ext uri="{FF2B5EF4-FFF2-40B4-BE49-F238E27FC236}">
              <a16:creationId xmlns:a16="http://schemas.microsoft.com/office/drawing/2014/main" id="{CD550431-0D2C-4DBC-A7D8-8B5154E22D7B}"/>
            </a:ext>
          </a:extLst>
        </xdr:cNvPr>
        <xdr:cNvCxnSpPr/>
      </xdr:nvCxnSpPr>
      <xdr:spPr>
        <a:xfrm flipV="1">
          <a:off x="14592300" y="67227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114952</xdr:rowOff>
    </xdr:from>
    <xdr:ext cx="405111" cy="259045"/>
    <xdr:sp macro="" textlink="">
      <xdr:nvSpPr>
        <xdr:cNvPr id="371" name="n_1aveValue【認定こども園・幼稚園・保育所】&#10;有形固定資産減価償却率">
          <a:extLst>
            <a:ext uri="{FF2B5EF4-FFF2-40B4-BE49-F238E27FC236}">
              <a16:creationId xmlns:a16="http://schemas.microsoft.com/office/drawing/2014/main" id="{D1081814-A717-41D2-B3DD-3AE40826DD55}"/>
            </a:ext>
          </a:extLst>
        </xdr:cNvPr>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72" name="n_2aveValue【認定こども園・幼稚園・保育所】&#10;有形固定資産減価償却率">
          <a:extLst>
            <a:ext uri="{FF2B5EF4-FFF2-40B4-BE49-F238E27FC236}">
              <a16:creationId xmlns:a16="http://schemas.microsoft.com/office/drawing/2014/main" id="{E92FF3EC-C943-4894-8CA3-A8DE027E2168}"/>
            </a:ext>
          </a:extLst>
        </xdr:cNvPr>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373" name="n_1mainValue【認定こども園・幼稚園・保育所】&#10;有形固定資産減価償却率">
          <a:extLst>
            <a:ext uri="{FF2B5EF4-FFF2-40B4-BE49-F238E27FC236}">
              <a16:creationId xmlns:a16="http://schemas.microsoft.com/office/drawing/2014/main" id="{44490B0B-3E9E-47BF-9DAB-3B0C62597EBE}"/>
            </a:ext>
          </a:extLst>
        </xdr:cNvPr>
        <xdr:cNvSpPr txBox="1"/>
      </xdr:nvSpPr>
      <xdr:spPr>
        <a:xfrm>
          <a:off x="15266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374" name="n_2mainValue【認定こども園・幼稚園・保育所】&#10;有形固定資産減価償却率">
          <a:extLst>
            <a:ext uri="{FF2B5EF4-FFF2-40B4-BE49-F238E27FC236}">
              <a16:creationId xmlns:a16="http://schemas.microsoft.com/office/drawing/2014/main" id="{128DF9E6-72A8-41AC-B30E-DEBB7574B4A7}"/>
            </a:ext>
          </a:extLst>
        </xdr:cNvPr>
        <xdr:cNvSpPr txBox="1"/>
      </xdr:nvSpPr>
      <xdr:spPr>
        <a:xfrm>
          <a:off x="14389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a:extLst>
            <a:ext uri="{FF2B5EF4-FFF2-40B4-BE49-F238E27FC236}">
              <a16:creationId xmlns:a16="http://schemas.microsoft.com/office/drawing/2014/main" id="{7E6CFB96-144D-4932-AA07-DE534F9685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a:extLst>
            <a:ext uri="{FF2B5EF4-FFF2-40B4-BE49-F238E27FC236}">
              <a16:creationId xmlns:a16="http://schemas.microsoft.com/office/drawing/2014/main" id="{30B44506-33D7-41B5-A189-B13EF5061A9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a:extLst>
            <a:ext uri="{FF2B5EF4-FFF2-40B4-BE49-F238E27FC236}">
              <a16:creationId xmlns:a16="http://schemas.microsoft.com/office/drawing/2014/main" id="{B0AFC566-DE58-4D0E-B3F0-024559A222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a:extLst>
            <a:ext uri="{FF2B5EF4-FFF2-40B4-BE49-F238E27FC236}">
              <a16:creationId xmlns:a16="http://schemas.microsoft.com/office/drawing/2014/main" id="{85FB3C04-0C3E-4D62-9A53-984A5FC705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a:extLst>
            <a:ext uri="{FF2B5EF4-FFF2-40B4-BE49-F238E27FC236}">
              <a16:creationId xmlns:a16="http://schemas.microsoft.com/office/drawing/2014/main" id="{3B5AC5AA-E802-4B95-A73A-E6C2A956C7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a:extLst>
            <a:ext uri="{FF2B5EF4-FFF2-40B4-BE49-F238E27FC236}">
              <a16:creationId xmlns:a16="http://schemas.microsoft.com/office/drawing/2014/main" id="{8543F94B-0468-4CF4-9F3E-C3D1BDBA77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a:extLst>
            <a:ext uri="{FF2B5EF4-FFF2-40B4-BE49-F238E27FC236}">
              <a16:creationId xmlns:a16="http://schemas.microsoft.com/office/drawing/2014/main" id="{AA508834-A84F-4AE6-B6B1-863D14001C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a:extLst>
            <a:ext uri="{FF2B5EF4-FFF2-40B4-BE49-F238E27FC236}">
              <a16:creationId xmlns:a16="http://schemas.microsoft.com/office/drawing/2014/main" id="{EBB63343-F47E-4206-9508-B520623256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a:extLst>
            <a:ext uri="{FF2B5EF4-FFF2-40B4-BE49-F238E27FC236}">
              <a16:creationId xmlns:a16="http://schemas.microsoft.com/office/drawing/2014/main" id="{66D264BE-6E46-4C2D-AF79-E265C6AD6EE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a:extLst>
            <a:ext uri="{FF2B5EF4-FFF2-40B4-BE49-F238E27FC236}">
              <a16:creationId xmlns:a16="http://schemas.microsoft.com/office/drawing/2014/main" id="{861AE8E0-4A6E-4A53-8E82-6F44D32B3E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5" name="直線コネクタ 384">
          <a:extLst>
            <a:ext uri="{FF2B5EF4-FFF2-40B4-BE49-F238E27FC236}">
              <a16:creationId xmlns:a16="http://schemas.microsoft.com/office/drawing/2014/main" id="{EE975A84-276D-4EB4-9962-DB7771F0144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6" name="テキスト ボックス 385">
          <a:extLst>
            <a:ext uri="{FF2B5EF4-FFF2-40B4-BE49-F238E27FC236}">
              <a16:creationId xmlns:a16="http://schemas.microsoft.com/office/drawing/2014/main" id="{5A4A4D2A-F58C-4E25-B9A9-305BB74C438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7" name="直線コネクタ 386">
          <a:extLst>
            <a:ext uri="{FF2B5EF4-FFF2-40B4-BE49-F238E27FC236}">
              <a16:creationId xmlns:a16="http://schemas.microsoft.com/office/drawing/2014/main" id="{45334607-6A98-4C15-80A3-9DB495EA822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8" name="テキスト ボックス 387">
          <a:extLst>
            <a:ext uri="{FF2B5EF4-FFF2-40B4-BE49-F238E27FC236}">
              <a16:creationId xmlns:a16="http://schemas.microsoft.com/office/drawing/2014/main" id="{DEA15AD1-58D2-41FB-A5B1-67C983E3632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9" name="直線コネクタ 388">
          <a:extLst>
            <a:ext uri="{FF2B5EF4-FFF2-40B4-BE49-F238E27FC236}">
              <a16:creationId xmlns:a16="http://schemas.microsoft.com/office/drawing/2014/main" id="{F2706820-5B6C-48E5-8C01-B97B375EE81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0" name="テキスト ボックス 389">
          <a:extLst>
            <a:ext uri="{FF2B5EF4-FFF2-40B4-BE49-F238E27FC236}">
              <a16:creationId xmlns:a16="http://schemas.microsoft.com/office/drawing/2014/main" id="{562C4B78-7BCC-4618-854D-A1442D98967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1" name="直線コネクタ 390">
          <a:extLst>
            <a:ext uri="{FF2B5EF4-FFF2-40B4-BE49-F238E27FC236}">
              <a16:creationId xmlns:a16="http://schemas.microsoft.com/office/drawing/2014/main" id="{D990C2CC-0E4E-4D7C-9005-D45B0B9A6BB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2" name="テキスト ボックス 391">
          <a:extLst>
            <a:ext uri="{FF2B5EF4-FFF2-40B4-BE49-F238E27FC236}">
              <a16:creationId xmlns:a16="http://schemas.microsoft.com/office/drawing/2014/main" id="{C39E7A5B-D8ED-4A04-BCA7-EEB4FE514EA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a:extLst>
            <a:ext uri="{FF2B5EF4-FFF2-40B4-BE49-F238E27FC236}">
              <a16:creationId xmlns:a16="http://schemas.microsoft.com/office/drawing/2014/main" id="{2B7CE3DE-239B-4C55-9FF2-3626749B9A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a:extLst>
            <a:ext uri="{FF2B5EF4-FFF2-40B4-BE49-F238E27FC236}">
              <a16:creationId xmlns:a16="http://schemas.microsoft.com/office/drawing/2014/main" id="{01806F26-B7F2-490E-850E-3F75AEF0BF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a:extLst>
            <a:ext uri="{FF2B5EF4-FFF2-40B4-BE49-F238E27FC236}">
              <a16:creationId xmlns:a16="http://schemas.microsoft.com/office/drawing/2014/main" id="{2EC596C9-136C-4CB0-A31A-59240E87C6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96" name="直線コネクタ 395">
          <a:extLst>
            <a:ext uri="{FF2B5EF4-FFF2-40B4-BE49-F238E27FC236}">
              <a16:creationId xmlns:a16="http://schemas.microsoft.com/office/drawing/2014/main" id="{27CC0B35-15D3-40E7-AC7A-D914D293F9E4}"/>
            </a:ext>
          </a:extLst>
        </xdr:cNvPr>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97" name="【認定こども園・幼稚園・保育所】&#10;一人当たり面積最小値テキスト">
          <a:extLst>
            <a:ext uri="{FF2B5EF4-FFF2-40B4-BE49-F238E27FC236}">
              <a16:creationId xmlns:a16="http://schemas.microsoft.com/office/drawing/2014/main" id="{BD93DE2C-56AC-43B0-ADD1-44BB7C9C62E2}"/>
            </a:ext>
          </a:extLst>
        </xdr:cNvPr>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98" name="直線コネクタ 397">
          <a:extLst>
            <a:ext uri="{FF2B5EF4-FFF2-40B4-BE49-F238E27FC236}">
              <a16:creationId xmlns:a16="http://schemas.microsoft.com/office/drawing/2014/main" id="{EB9B252C-D6FD-4460-95F4-9F1D2521F6F9}"/>
            </a:ext>
          </a:extLst>
        </xdr:cNvPr>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99" name="【認定こども園・幼稚園・保育所】&#10;一人当たり面積最大値テキスト">
          <a:extLst>
            <a:ext uri="{FF2B5EF4-FFF2-40B4-BE49-F238E27FC236}">
              <a16:creationId xmlns:a16="http://schemas.microsoft.com/office/drawing/2014/main" id="{2B338936-869F-460A-9153-11D7F148A208}"/>
            </a:ext>
          </a:extLst>
        </xdr:cNvPr>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400" name="直線コネクタ 399">
          <a:extLst>
            <a:ext uri="{FF2B5EF4-FFF2-40B4-BE49-F238E27FC236}">
              <a16:creationId xmlns:a16="http://schemas.microsoft.com/office/drawing/2014/main" id="{F6A89B09-5C0D-4B4D-BE32-F1EF774D46BD}"/>
            </a:ext>
          </a:extLst>
        </xdr:cNvPr>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01" name="【認定こども園・幼稚園・保育所】&#10;一人当たり面積平均値テキスト">
          <a:extLst>
            <a:ext uri="{FF2B5EF4-FFF2-40B4-BE49-F238E27FC236}">
              <a16:creationId xmlns:a16="http://schemas.microsoft.com/office/drawing/2014/main" id="{8A252C28-FA41-4684-B647-CB7CBFB8EEDB}"/>
            </a:ext>
          </a:extLst>
        </xdr:cNvPr>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02" name="フローチャート: 判断 401">
          <a:extLst>
            <a:ext uri="{FF2B5EF4-FFF2-40B4-BE49-F238E27FC236}">
              <a16:creationId xmlns:a16="http://schemas.microsoft.com/office/drawing/2014/main" id="{CCA73DCE-8970-4C0A-94CF-1CAF0BB5B40B}"/>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03" name="フローチャート: 判断 402">
          <a:extLst>
            <a:ext uri="{FF2B5EF4-FFF2-40B4-BE49-F238E27FC236}">
              <a16:creationId xmlns:a16="http://schemas.microsoft.com/office/drawing/2014/main" id="{7AC13FC7-7C6D-458A-AD2D-0427D31DAB76}"/>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404" name="フローチャート: 判断 403">
          <a:extLst>
            <a:ext uri="{FF2B5EF4-FFF2-40B4-BE49-F238E27FC236}">
              <a16:creationId xmlns:a16="http://schemas.microsoft.com/office/drawing/2014/main" id="{357C84F6-94D1-42DC-959A-12931243EC95}"/>
            </a:ext>
          </a:extLst>
        </xdr:cNvPr>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C43C8D03-97D6-45E8-8CC1-02F589A6BA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D8325B87-56CA-40B0-88B5-3C8E487960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A8E3526E-7943-4B0E-9FF6-646F032294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3D133765-80BD-4455-80FC-CF7CB3AFC9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6A1D1E67-9698-4305-BEF8-13475D0A70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41402</xdr:rowOff>
    </xdr:from>
    <xdr:to>
      <xdr:col>116</xdr:col>
      <xdr:colOff>114300</xdr:colOff>
      <xdr:row>35</xdr:row>
      <xdr:rowOff>143002</xdr:rowOff>
    </xdr:to>
    <xdr:sp macro="" textlink="">
      <xdr:nvSpPr>
        <xdr:cNvPr id="410" name="楕円 409">
          <a:extLst>
            <a:ext uri="{FF2B5EF4-FFF2-40B4-BE49-F238E27FC236}">
              <a16:creationId xmlns:a16="http://schemas.microsoft.com/office/drawing/2014/main" id="{9872B3F8-4C1B-490B-8EDE-577F6D063FCE}"/>
            </a:ext>
          </a:extLst>
        </xdr:cNvPr>
        <xdr:cNvSpPr/>
      </xdr:nvSpPr>
      <xdr:spPr>
        <a:xfrm>
          <a:off x="22110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64279</xdr:rowOff>
    </xdr:from>
    <xdr:ext cx="469744" cy="259045"/>
    <xdr:sp macro="" textlink="">
      <xdr:nvSpPr>
        <xdr:cNvPr id="411" name="【認定こども園・幼稚園・保育所】&#10;一人当たり面積該当値テキスト">
          <a:extLst>
            <a:ext uri="{FF2B5EF4-FFF2-40B4-BE49-F238E27FC236}">
              <a16:creationId xmlns:a16="http://schemas.microsoft.com/office/drawing/2014/main" id="{2356A058-FC48-4E08-A600-7912E224CC00}"/>
            </a:ext>
          </a:extLst>
        </xdr:cNvPr>
        <xdr:cNvSpPr txBox="1"/>
      </xdr:nvSpPr>
      <xdr:spPr>
        <a:xfrm>
          <a:off x="22199600" y="58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59690</xdr:rowOff>
    </xdr:from>
    <xdr:to>
      <xdr:col>112</xdr:col>
      <xdr:colOff>38100</xdr:colOff>
      <xdr:row>35</xdr:row>
      <xdr:rowOff>161290</xdr:rowOff>
    </xdr:to>
    <xdr:sp macro="" textlink="">
      <xdr:nvSpPr>
        <xdr:cNvPr id="412" name="楕円 411">
          <a:extLst>
            <a:ext uri="{FF2B5EF4-FFF2-40B4-BE49-F238E27FC236}">
              <a16:creationId xmlns:a16="http://schemas.microsoft.com/office/drawing/2014/main" id="{DBB0814B-0374-4FEC-B3CE-5DDCD4AA2AAA}"/>
            </a:ext>
          </a:extLst>
        </xdr:cNvPr>
        <xdr:cNvSpPr/>
      </xdr:nvSpPr>
      <xdr:spPr>
        <a:xfrm>
          <a:off x="2127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92202</xdr:rowOff>
    </xdr:from>
    <xdr:to>
      <xdr:col>116</xdr:col>
      <xdr:colOff>63500</xdr:colOff>
      <xdr:row>35</xdr:row>
      <xdr:rowOff>110490</xdr:rowOff>
    </xdr:to>
    <xdr:cxnSp macro="">
      <xdr:nvCxnSpPr>
        <xdr:cNvPr id="413" name="直線コネクタ 412">
          <a:extLst>
            <a:ext uri="{FF2B5EF4-FFF2-40B4-BE49-F238E27FC236}">
              <a16:creationId xmlns:a16="http://schemas.microsoft.com/office/drawing/2014/main" id="{D3C484DA-5EF3-4128-AEC5-AF0A4928A64E}"/>
            </a:ext>
          </a:extLst>
        </xdr:cNvPr>
        <xdr:cNvCxnSpPr/>
      </xdr:nvCxnSpPr>
      <xdr:spPr>
        <a:xfrm flipV="1">
          <a:off x="21323300" y="60929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75692</xdr:rowOff>
    </xdr:from>
    <xdr:to>
      <xdr:col>107</xdr:col>
      <xdr:colOff>101600</xdr:colOff>
      <xdr:row>36</xdr:row>
      <xdr:rowOff>5842</xdr:rowOff>
    </xdr:to>
    <xdr:sp macro="" textlink="">
      <xdr:nvSpPr>
        <xdr:cNvPr id="414" name="楕円 413">
          <a:extLst>
            <a:ext uri="{FF2B5EF4-FFF2-40B4-BE49-F238E27FC236}">
              <a16:creationId xmlns:a16="http://schemas.microsoft.com/office/drawing/2014/main" id="{81050348-D25A-4BEE-A419-8E79CF7FD40D}"/>
            </a:ext>
          </a:extLst>
        </xdr:cNvPr>
        <xdr:cNvSpPr/>
      </xdr:nvSpPr>
      <xdr:spPr>
        <a:xfrm>
          <a:off x="2038350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126492</xdr:rowOff>
    </xdr:to>
    <xdr:cxnSp macro="">
      <xdr:nvCxnSpPr>
        <xdr:cNvPr id="415" name="直線コネクタ 414">
          <a:extLst>
            <a:ext uri="{FF2B5EF4-FFF2-40B4-BE49-F238E27FC236}">
              <a16:creationId xmlns:a16="http://schemas.microsoft.com/office/drawing/2014/main" id="{39D0E5A4-F6FD-4CC8-983D-508317F4570F}"/>
            </a:ext>
          </a:extLst>
        </xdr:cNvPr>
        <xdr:cNvCxnSpPr/>
      </xdr:nvCxnSpPr>
      <xdr:spPr>
        <a:xfrm flipV="1">
          <a:off x="20434300" y="61112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16" name="n_1aveValue【認定こども園・幼稚園・保育所】&#10;一人当たり面積">
          <a:extLst>
            <a:ext uri="{FF2B5EF4-FFF2-40B4-BE49-F238E27FC236}">
              <a16:creationId xmlns:a16="http://schemas.microsoft.com/office/drawing/2014/main" id="{CFF70D2E-5CB6-4151-A9C8-E780D0D1F3C5}"/>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417" name="n_2aveValue【認定こども園・幼稚園・保育所】&#10;一人当たり面積">
          <a:extLst>
            <a:ext uri="{FF2B5EF4-FFF2-40B4-BE49-F238E27FC236}">
              <a16:creationId xmlns:a16="http://schemas.microsoft.com/office/drawing/2014/main" id="{974E6CCD-811A-4905-BF93-A25894E1D3AF}"/>
            </a:ext>
          </a:extLst>
        </xdr:cNvPr>
        <xdr:cNvSpPr txBox="1"/>
      </xdr:nvSpPr>
      <xdr:spPr>
        <a:xfrm>
          <a:off x="20199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6367</xdr:rowOff>
    </xdr:from>
    <xdr:ext cx="469744" cy="259045"/>
    <xdr:sp macro="" textlink="">
      <xdr:nvSpPr>
        <xdr:cNvPr id="418" name="n_1mainValue【認定こども園・幼稚園・保育所】&#10;一人当たり面積">
          <a:extLst>
            <a:ext uri="{FF2B5EF4-FFF2-40B4-BE49-F238E27FC236}">
              <a16:creationId xmlns:a16="http://schemas.microsoft.com/office/drawing/2014/main" id="{D447B840-A182-49C7-B048-C9274259FE35}"/>
            </a:ext>
          </a:extLst>
        </xdr:cNvPr>
        <xdr:cNvSpPr txBox="1"/>
      </xdr:nvSpPr>
      <xdr:spPr>
        <a:xfrm>
          <a:off x="210757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22369</xdr:rowOff>
    </xdr:from>
    <xdr:ext cx="469744" cy="259045"/>
    <xdr:sp macro="" textlink="">
      <xdr:nvSpPr>
        <xdr:cNvPr id="419" name="n_2mainValue【認定こども園・幼稚園・保育所】&#10;一人当たり面積">
          <a:extLst>
            <a:ext uri="{FF2B5EF4-FFF2-40B4-BE49-F238E27FC236}">
              <a16:creationId xmlns:a16="http://schemas.microsoft.com/office/drawing/2014/main" id="{73CBA7C7-4E2E-4668-BD57-AB5516AEF40A}"/>
            </a:ext>
          </a:extLst>
        </xdr:cNvPr>
        <xdr:cNvSpPr txBox="1"/>
      </xdr:nvSpPr>
      <xdr:spPr>
        <a:xfrm>
          <a:off x="20199427" y="58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a:extLst>
            <a:ext uri="{FF2B5EF4-FFF2-40B4-BE49-F238E27FC236}">
              <a16:creationId xmlns:a16="http://schemas.microsoft.com/office/drawing/2014/main" id="{0FFB393C-F238-4DE7-9E3E-782EEE9488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a:extLst>
            <a:ext uri="{FF2B5EF4-FFF2-40B4-BE49-F238E27FC236}">
              <a16:creationId xmlns:a16="http://schemas.microsoft.com/office/drawing/2014/main" id="{F512C45B-5EA4-4B74-8496-F2B59A02B9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a:extLst>
            <a:ext uri="{FF2B5EF4-FFF2-40B4-BE49-F238E27FC236}">
              <a16:creationId xmlns:a16="http://schemas.microsoft.com/office/drawing/2014/main" id="{6DDC01B9-E66C-468A-89F0-EBB1354985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a:extLst>
            <a:ext uri="{FF2B5EF4-FFF2-40B4-BE49-F238E27FC236}">
              <a16:creationId xmlns:a16="http://schemas.microsoft.com/office/drawing/2014/main" id="{FFF8806B-3D3F-43B9-B888-A78473716F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a:extLst>
            <a:ext uri="{FF2B5EF4-FFF2-40B4-BE49-F238E27FC236}">
              <a16:creationId xmlns:a16="http://schemas.microsoft.com/office/drawing/2014/main" id="{842FA1D2-22C7-4981-BD22-C948883AB8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a:extLst>
            <a:ext uri="{FF2B5EF4-FFF2-40B4-BE49-F238E27FC236}">
              <a16:creationId xmlns:a16="http://schemas.microsoft.com/office/drawing/2014/main" id="{12B3493D-B955-4E83-A30E-70AE892F5F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a:extLst>
            <a:ext uri="{FF2B5EF4-FFF2-40B4-BE49-F238E27FC236}">
              <a16:creationId xmlns:a16="http://schemas.microsoft.com/office/drawing/2014/main" id="{60B37523-B098-4F01-BAC7-0BED50360E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a:extLst>
            <a:ext uri="{FF2B5EF4-FFF2-40B4-BE49-F238E27FC236}">
              <a16:creationId xmlns:a16="http://schemas.microsoft.com/office/drawing/2014/main" id="{AEFC57CF-7BE0-4199-B057-E28909A8DE2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a:extLst>
            <a:ext uri="{FF2B5EF4-FFF2-40B4-BE49-F238E27FC236}">
              <a16:creationId xmlns:a16="http://schemas.microsoft.com/office/drawing/2014/main" id="{19A0EC4B-A9EB-41BB-9B2E-FF94C7126E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a:extLst>
            <a:ext uri="{FF2B5EF4-FFF2-40B4-BE49-F238E27FC236}">
              <a16:creationId xmlns:a16="http://schemas.microsoft.com/office/drawing/2014/main" id="{7032ED0D-4324-4EC4-8C64-4F43E817A4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a:extLst>
            <a:ext uri="{FF2B5EF4-FFF2-40B4-BE49-F238E27FC236}">
              <a16:creationId xmlns:a16="http://schemas.microsoft.com/office/drawing/2014/main" id="{73183C2C-6F3E-4B77-A6A1-ADDCFD76769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a:extLst>
            <a:ext uri="{FF2B5EF4-FFF2-40B4-BE49-F238E27FC236}">
              <a16:creationId xmlns:a16="http://schemas.microsoft.com/office/drawing/2014/main" id="{4E273105-CD14-451F-9B06-0AEDD2F8443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a:extLst>
            <a:ext uri="{FF2B5EF4-FFF2-40B4-BE49-F238E27FC236}">
              <a16:creationId xmlns:a16="http://schemas.microsoft.com/office/drawing/2014/main" id="{0FE1343A-1F5E-4838-8938-F14C95EFD8F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a:extLst>
            <a:ext uri="{FF2B5EF4-FFF2-40B4-BE49-F238E27FC236}">
              <a16:creationId xmlns:a16="http://schemas.microsoft.com/office/drawing/2014/main" id="{DA625E38-7D22-4966-97FF-10D44794369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a:extLst>
            <a:ext uri="{FF2B5EF4-FFF2-40B4-BE49-F238E27FC236}">
              <a16:creationId xmlns:a16="http://schemas.microsoft.com/office/drawing/2014/main" id="{8B07FB30-7E56-458A-BE5B-EAB13A3A4E6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a:extLst>
            <a:ext uri="{FF2B5EF4-FFF2-40B4-BE49-F238E27FC236}">
              <a16:creationId xmlns:a16="http://schemas.microsoft.com/office/drawing/2014/main" id="{02E35110-13B2-47A4-A18E-B12067838DD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a:extLst>
            <a:ext uri="{FF2B5EF4-FFF2-40B4-BE49-F238E27FC236}">
              <a16:creationId xmlns:a16="http://schemas.microsoft.com/office/drawing/2014/main" id="{AD99BA32-2F31-45F3-B876-4FB8C25822B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a:extLst>
            <a:ext uri="{FF2B5EF4-FFF2-40B4-BE49-F238E27FC236}">
              <a16:creationId xmlns:a16="http://schemas.microsoft.com/office/drawing/2014/main" id="{B72E2313-6B7A-4672-B38C-C9887705BAE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a:extLst>
            <a:ext uri="{FF2B5EF4-FFF2-40B4-BE49-F238E27FC236}">
              <a16:creationId xmlns:a16="http://schemas.microsoft.com/office/drawing/2014/main" id="{5EEE5B60-0E33-4B9D-8E17-570E7F0959B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a:extLst>
            <a:ext uri="{FF2B5EF4-FFF2-40B4-BE49-F238E27FC236}">
              <a16:creationId xmlns:a16="http://schemas.microsoft.com/office/drawing/2014/main" id="{4060E92B-DBF6-4CFC-B5A9-730B474F21E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a:extLst>
            <a:ext uri="{FF2B5EF4-FFF2-40B4-BE49-F238E27FC236}">
              <a16:creationId xmlns:a16="http://schemas.microsoft.com/office/drawing/2014/main" id="{5BE91D59-8019-4D47-8060-A0F72B3B51A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a:extLst>
            <a:ext uri="{FF2B5EF4-FFF2-40B4-BE49-F238E27FC236}">
              <a16:creationId xmlns:a16="http://schemas.microsoft.com/office/drawing/2014/main" id="{801CB03B-8F5F-42E3-ABA5-6C266CEB5F4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a:extLst>
            <a:ext uri="{FF2B5EF4-FFF2-40B4-BE49-F238E27FC236}">
              <a16:creationId xmlns:a16="http://schemas.microsoft.com/office/drawing/2014/main" id="{8D636EA4-2683-4E7C-9285-3447C6F8198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a:extLst>
            <a:ext uri="{FF2B5EF4-FFF2-40B4-BE49-F238E27FC236}">
              <a16:creationId xmlns:a16="http://schemas.microsoft.com/office/drawing/2014/main" id="{30C7373B-2381-440F-B70D-3467CA32C1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a:extLst>
            <a:ext uri="{FF2B5EF4-FFF2-40B4-BE49-F238E27FC236}">
              <a16:creationId xmlns:a16="http://schemas.microsoft.com/office/drawing/2014/main" id="{D4CB85CC-C536-4CF2-B610-05EF8E465E4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a:extLst>
            <a:ext uri="{FF2B5EF4-FFF2-40B4-BE49-F238E27FC236}">
              <a16:creationId xmlns:a16="http://schemas.microsoft.com/office/drawing/2014/main" id="{4D3549A7-CEAE-4C52-91B5-30476CF888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46" name="直線コネクタ 445">
          <a:extLst>
            <a:ext uri="{FF2B5EF4-FFF2-40B4-BE49-F238E27FC236}">
              <a16:creationId xmlns:a16="http://schemas.microsoft.com/office/drawing/2014/main" id="{471DEFC1-2422-418D-BA3B-C2E85FC87327}"/>
            </a:ext>
          </a:extLst>
        </xdr:cNvPr>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47" name="【学校施設】&#10;有形固定資産減価償却率最小値テキスト">
          <a:extLst>
            <a:ext uri="{FF2B5EF4-FFF2-40B4-BE49-F238E27FC236}">
              <a16:creationId xmlns:a16="http://schemas.microsoft.com/office/drawing/2014/main" id="{288F1CEC-8EBE-445C-81F0-B0CEF9A00A97}"/>
            </a:ext>
          </a:extLst>
        </xdr:cNvPr>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48" name="直線コネクタ 447">
          <a:extLst>
            <a:ext uri="{FF2B5EF4-FFF2-40B4-BE49-F238E27FC236}">
              <a16:creationId xmlns:a16="http://schemas.microsoft.com/office/drawing/2014/main" id="{71A9CBC3-7798-4A58-81AA-8D7E8A1E5292}"/>
            </a:ext>
          </a:extLst>
        </xdr:cNvPr>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49" name="【学校施設】&#10;有形固定資産減価償却率最大値テキスト">
          <a:extLst>
            <a:ext uri="{FF2B5EF4-FFF2-40B4-BE49-F238E27FC236}">
              <a16:creationId xmlns:a16="http://schemas.microsoft.com/office/drawing/2014/main" id="{D3C88BBB-26BA-43B0-A0B8-15710E37B1AE}"/>
            </a:ext>
          </a:extLst>
        </xdr:cNvPr>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50" name="直線コネクタ 449">
          <a:extLst>
            <a:ext uri="{FF2B5EF4-FFF2-40B4-BE49-F238E27FC236}">
              <a16:creationId xmlns:a16="http://schemas.microsoft.com/office/drawing/2014/main" id="{BCDC0BE0-5D4D-4FAC-891B-7BBE4C679197}"/>
            </a:ext>
          </a:extLst>
        </xdr:cNvPr>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51" name="【学校施設】&#10;有形固定資産減価償却率平均値テキスト">
          <a:extLst>
            <a:ext uri="{FF2B5EF4-FFF2-40B4-BE49-F238E27FC236}">
              <a16:creationId xmlns:a16="http://schemas.microsoft.com/office/drawing/2014/main" id="{3F7C0552-D1DB-4C21-B11F-7F2D606E35FF}"/>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2" name="フローチャート: 判断 451">
          <a:extLst>
            <a:ext uri="{FF2B5EF4-FFF2-40B4-BE49-F238E27FC236}">
              <a16:creationId xmlns:a16="http://schemas.microsoft.com/office/drawing/2014/main" id="{3D0042DC-8402-420B-9E0A-07795360F4F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53" name="フローチャート: 判断 452">
          <a:extLst>
            <a:ext uri="{FF2B5EF4-FFF2-40B4-BE49-F238E27FC236}">
              <a16:creationId xmlns:a16="http://schemas.microsoft.com/office/drawing/2014/main" id="{4F534A0A-7AC9-4848-A69D-0C5844180184}"/>
            </a:ext>
          </a:extLst>
        </xdr:cNvPr>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4" name="フローチャート: 判断 453">
          <a:extLst>
            <a:ext uri="{FF2B5EF4-FFF2-40B4-BE49-F238E27FC236}">
              <a16:creationId xmlns:a16="http://schemas.microsoft.com/office/drawing/2014/main" id="{CB6E6206-5C43-40AA-B0CC-8509216D2E8F}"/>
            </a:ext>
          </a:extLst>
        </xdr:cNvPr>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D5B50357-ECEF-476A-A484-893AFC8D0A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F024C32-2399-45EA-AB4D-B68C1458F6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A015CA54-E7B8-4FFD-A00D-5E1BEEEAAC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DF25591C-44F4-47FB-9800-8358CE80FD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7520E5B3-E545-4508-AF86-B8F560942E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92891</xdr:rowOff>
    </xdr:from>
    <xdr:to>
      <xdr:col>85</xdr:col>
      <xdr:colOff>177800</xdr:colOff>
      <xdr:row>59</xdr:row>
      <xdr:rowOff>23041</xdr:rowOff>
    </xdr:to>
    <xdr:sp macro="" textlink="">
      <xdr:nvSpPr>
        <xdr:cNvPr id="460" name="楕円 459">
          <a:extLst>
            <a:ext uri="{FF2B5EF4-FFF2-40B4-BE49-F238E27FC236}">
              <a16:creationId xmlns:a16="http://schemas.microsoft.com/office/drawing/2014/main" id="{E71C6D05-7B9A-41EA-88ED-FA6197AF57C7}"/>
            </a:ext>
          </a:extLst>
        </xdr:cNvPr>
        <xdr:cNvSpPr/>
      </xdr:nvSpPr>
      <xdr:spPr>
        <a:xfrm>
          <a:off x="162687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115768</xdr:rowOff>
    </xdr:from>
    <xdr:ext cx="405111" cy="259045"/>
    <xdr:sp macro="" textlink="">
      <xdr:nvSpPr>
        <xdr:cNvPr id="461" name="【学校施設】&#10;有形固定資産減価償却率該当値テキスト">
          <a:extLst>
            <a:ext uri="{FF2B5EF4-FFF2-40B4-BE49-F238E27FC236}">
              <a16:creationId xmlns:a16="http://schemas.microsoft.com/office/drawing/2014/main" id="{6459BB85-982B-42D2-B982-66F857763357}"/>
            </a:ext>
          </a:extLst>
        </xdr:cNvPr>
        <xdr:cNvSpPr txBox="1"/>
      </xdr:nvSpPr>
      <xdr:spPr>
        <a:xfrm>
          <a:off x="16357600" y="988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462" name="楕円 461">
          <a:extLst>
            <a:ext uri="{FF2B5EF4-FFF2-40B4-BE49-F238E27FC236}">
              <a16:creationId xmlns:a16="http://schemas.microsoft.com/office/drawing/2014/main" id="{F70B2855-5818-48B8-9494-E9DA25AA73B1}"/>
            </a:ext>
          </a:extLst>
        </xdr:cNvPr>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143691</xdr:rowOff>
    </xdr:from>
    <xdr:to>
      <xdr:col>85</xdr:col>
      <xdr:colOff>127000</xdr:colOff>
      <xdr:row>59</xdr:row>
      <xdr:rowOff>40822</xdr:rowOff>
    </xdr:to>
    <xdr:cxnSp macro="">
      <xdr:nvCxnSpPr>
        <xdr:cNvPr id="463" name="直線コネクタ 462">
          <a:extLst>
            <a:ext uri="{FF2B5EF4-FFF2-40B4-BE49-F238E27FC236}">
              <a16:creationId xmlns:a16="http://schemas.microsoft.com/office/drawing/2014/main" id="{C505C74E-4087-4163-B5D4-38162BE924F5}"/>
            </a:ext>
          </a:extLst>
        </xdr:cNvPr>
        <xdr:cNvCxnSpPr/>
      </xdr:nvCxnSpPr>
      <xdr:spPr>
        <a:xfrm flipV="1">
          <a:off x="15481300" y="1008779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464" name="楕円 463">
          <a:extLst>
            <a:ext uri="{FF2B5EF4-FFF2-40B4-BE49-F238E27FC236}">
              <a16:creationId xmlns:a16="http://schemas.microsoft.com/office/drawing/2014/main" id="{F4ABC5BF-60D8-43B4-B58E-FE3369987899}"/>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109401</xdr:rowOff>
    </xdr:to>
    <xdr:cxnSp macro="">
      <xdr:nvCxnSpPr>
        <xdr:cNvPr id="465" name="直線コネクタ 464">
          <a:extLst>
            <a:ext uri="{FF2B5EF4-FFF2-40B4-BE49-F238E27FC236}">
              <a16:creationId xmlns:a16="http://schemas.microsoft.com/office/drawing/2014/main" id="{351C9A9B-07DC-4A37-A341-2685E1E1C22A}"/>
            </a:ext>
          </a:extLst>
        </xdr:cNvPr>
        <xdr:cNvCxnSpPr/>
      </xdr:nvCxnSpPr>
      <xdr:spPr>
        <a:xfrm flipV="1">
          <a:off x="14592300" y="101563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66" name="n_1aveValue【学校施設】&#10;有形固定資産減価償却率">
          <a:extLst>
            <a:ext uri="{FF2B5EF4-FFF2-40B4-BE49-F238E27FC236}">
              <a16:creationId xmlns:a16="http://schemas.microsoft.com/office/drawing/2014/main" id="{6CF0F092-375A-4D4D-B57C-D95CDA51C238}"/>
            </a:ext>
          </a:extLst>
        </xdr:cNvPr>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67" name="n_2aveValue【学校施設】&#10;有形固定資産減価償却率">
          <a:extLst>
            <a:ext uri="{FF2B5EF4-FFF2-40B4-BE49-F238E27FC236}">
              <a16:creationId xmlns:a16="http://schemas.microsoft.com/office/drawing/2014/main" id="{3502A1A1-AC33-4CDE-94E9-FC5E3AEFE50B}"/>
            </a:ext>
          </a:extLst>
        </xdr:cNvPr>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468" name="n_1mainValue【学校施設】&#10;有形固定資産減価償却率">
          <a:extLst>
            <a:ext uri="{FF2B5EF4-FFF2-40B4-BE49-F238E27FC236}">
              <a16:creationId xmlns:a16="http://schemas.microsoft.com/office/drawing/2014/main" id="{BD0C0A7C-3250-466C-8FC2-45092F3420A6}"/>
            </a:ext>
          </a:extLst>
        </xdr:cNvPr>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469" name="n_2mainValue【学校施設】&#10;有形固定資産減価償却率">
          <a:extLst>
            <a:ext uri="{FF2B5EF4-FFF2-40B4-BE49-F238E27FC236}">
              <a16:creationId xmlns:a16="http://schemas.microsoft.com/office/drawing/2014/main" id="{4AAD6001-767D-4D24-B8D2-07CE939B1605}"/>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95389722-73ED-4CC4-BFE8-BF3E1E905A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34A59387-377E-404A-A643-035FF40C0C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D76FB043-A4B8-4300-9652-3C73CE0F91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454B3C74-880A-4EFA-B4B8-2BD28137BF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4A70C12A-312D-49DC-A962-863B94502A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C920AC36-6E8E-4DB6-855E-3AF0A0C21D9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20A40062-C1A4-4336-B733-EA0468A2AD1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845439FD-4C5D-4B18-BE0D-3CC89CAD4C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E7D9DE39-0B39-4E74-B28B-25DC38FAA08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12E1D45A-E2FD-4822-9DF5-84BCD8960E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a:extLst>
            <a:ext uri="{FF2B5EF4-FFF2-40B4-BE49-F238E27FC236}">
              <a16:creationId xmlns:a16="http://schemas.microsoft.com/office/drawing/2014/main" id="{DC1B7230-95DD-4DAF-A4E1-017A00CC9A7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A399DE2D-ED3F-45B7-97D9-D191BE8EA4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BA776024-DC52-44F9-9E7D-7AD4E59E3BC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D0B4EBD3-A83B-4EA6-B18D-2A0B77D55E6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FD8C5387-7652-4CC9-9EBE-2B30B61CC01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6F83C016-60D1-4945-B647-30F711F732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C43019F9-9727-4AD5-B7AA-FBC69735945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7B2CD460-1139-44AA-B108-EC7D3A53EE4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15831099-7DDB-432F-8FC3-62D4C8296B4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C9964FA3-A016-4FA0-869A-E9746F83D97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C83C7FE9-FBC4-4169-B90A-73EB9794084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8C15983-F7AF-4CE0-8A70-5E67A98341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077B3C89-4255-4857-9C24-82928B821B6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4851128A-84A9-483A-B694-068424649F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94" name="直線コネクタ 493">
          <a:extLst>
            <a:ext uri="{FF2B5EF4-FFF2-40B4-BE49-F238E27FC236}">
              <a16:creationId xmlns:a16="http://schemas.microsoft.com/office/drawing/2014/main" id="{246F4245-84B2-4833-830E-97E1A27108DF}"/>
            </a:ext>
          </a:extLst>
        </xdr:cNvPr>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95" name="【学校施設】&#10;一人当たり面積最小値テキスト">
          <a:extLst>
            <a:ext uri="{FF2B5EF4-FFF2-40B4-BE49-F238E27FC236}">
              <a16:creationId xmlns:a16="http://schemas.microsoft.com/office/drawing/2014/main" id="{222EDBC4-E633-4806-BDF2-C4CF4072F791}"/>
            </a:ext>
          </a:extLst>
        </xdr:cNvPr>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96" name="直線コネクタ 495">
          <a:extLst>
            <a:ext uri="{FF2B5EF4-FFF2-40B4-BE49-F238E27FC236}">
              <a16:creationId xmlns:a16="http://schemas.microsoft.com/office/drawing/2014/main" id="{B6560E45-981A-4578-B4CB-5F199365AB55}"/>
            </a:ext>
          </a:extLst>
        </xdr:cNvPr>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97" name="【学校施設】&#10;一人当たり面積最大値テキスト">
          <a:extLst>
            <a:ext uri="{FF2B5EF4-FFF2-40B4-BE49-F238E27FC236}">
              <a16:creationId xmlns:a16="http://schemas.microsoft.com/office/drawing/2014/main" id="{8A703A76-3F60-4302-BC03-F1AC0979699C}"/>
            </a:ext>
          </a:extLst>
        </xdr:cNvPr>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98" name="直線コネクタ 497">
          <a:extLst>
            <a:ext uri="{FF2B5EF4-FFF2-40B4-BE49-F238E27FC236}">
              <a16:creationId xmlns:a16="http://schemas.microsoft.com/office/drawing/2014/main" id="{D8B3C5A1-4C5A-4D4A-8BBE-B3FD22BCE767}"/>
            </a:ext>
          </a:extLst>
        </xdr:cNvPr>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33799</xdr:rowOff>
    </xdr:from>
    <xdr:ext cx="469744" cy="259045"/>
    <xdr:sp macro="" textlink="">
      <xdr:nvSpPr>
        <xdr:cNvPr id="499" name="【学校施設】&#10;一人当たり面積平均値テキスト">
          <a:extLst>
            <a:ext uri="{FF2B5EF4-FFF2-40B4-BE49-F238E27FC236}">
              <a16:creationId xmlns:a16="http://schemas.microsoft.com/office/drawing/2014/main" id="{32206645-C5AD-4F92-A529-ABDFB32D75CF}"/>
            </a:ext>
          </a:extLst>
        </xdr:cNvPr>
        <xdr:cNvSpPr txBox="1"/>
      </xdr:nvSpPr>
      <xdr:spPr>
        <a:xfrm>
          <a:off x="22199600" y="1032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00" name="フローチャート: 判断 499">
          <a:extLst>
            <a:ext uri="{FF2B5EF4-FFF2-40B4-BE49-F238E27FC236}">
              <a16:creationId xmlns:a16="http://schemas.microsoft.com/office/drawing/2014/main" id="{0CB95971-1E5D-4D5A-91E9-FE4F5D2662B8}"/>
            </a:ext>
          </a:extLst>
        </xdr:cNvPr>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501" name="フローチャート: 判断 500">
          <a:extLst>
            <a:ext uri="{FF2B5EF4-FFF2-40B4-BE49-F238E27FC236}">
              <a16:creationId xmlns:a16="http://schemas.microsoft.com/office/drawing/2014/main" id="{3799F5C4-A20B-4727-9BA6-88363187A9CF}"/>
            </a:ext>
          </a:extLst>
        </xdr:cNvPr>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2" name="フローチャート: 判断 501">
          <a:extLst>
            <a:ext uri="{FF2B5EF4-FFF2-40B4-BE49-F238E27FC236}">
              <a16:creationId xmlns:a16="http://schemas.microsoft.com/office/drawing/2014/main" id="{FF8AA1A8-B241-4A44-842A-71882043C9A3}"/>
            </a:ext>
          </a:extLst>
        </xdr:cNvPr>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D8D73F7-B205-488F-9AFB-580EA8E4A8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9518339-9651-46F7-878D-0559007A68C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FB14747-630A-4DF9-8B29-39FE797B85E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0CBC645-FD02-4A03-8311-08A657F87F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1DAEA00-24C2-4B8F-A7E2-046B5DB62B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60452</xdr:rowOff>
    </xdr:from>
    <xdr:to>
      <xdr:col>116</xdr:col>
      <xdr:colOff>114300</xdr:colOff>
      <xdr:row>62</xdr:row>
      <xdr:rowOff>162052</xdr:rowOff>
    </xdr:to>
    <xdr:sp macro="" textlink="">
      <xdr:nvSpPr>
        <xdr:cNvPr id="508" name="楕円 507">
          <a:extLst>
            <a:ext uri="{FF2B5EF4-FFF2-40B4-BE49-F238E27FC236}">
              <a16:creationId xmlns:a16="http://schemas.microsoft.com/office/drawing/2014/main" id="{03421D57-2E55-4F7A-9BE9-0A342FE9CC02}"/>
            </a:ext>
          </a:extLst>
        </xdr:cNvPr>
        <xdr:cNvSpPr/>
      </xdr:nvSpPr>
      <xdr:spPr>
        <a:xfrm>
          <a:off x="22110700" y="106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38879</xdr:rowOff>
    </xdr:from>
    <xdr:ext cx="469744" cy="259045"/>
    <xdr:sp macro="" textlink="">
      <xdr:nvSpPr>
        <xdr:cNvPr id="509" name="【学校施設】&#10;一人当たり面積該当値テキスト">
          <a:extLst>
            <a:ext uri="{FF2B5EF4-FFF2-40B4-BE49-F238E27FC236}">
              <a16:creationId xmlns:a16="http://schemas.microsoft.com/office/drawing/2014/main" id="{4B26E4EE-013F-4BA9-9604-1E9D197C2B68}"/>
            </a:ext>
          </a:extLst>
        </xdr:cNvPr>
        <xdr:cNvSpPr txBox="1"/>
      </xdr:nvSpPr>
      <xdr:spPr>
        <a:xfrm>
          <a:off x="22199600" y="1066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77978</xdr:rowOff>
    </xdr:from>
    <xdr:to>
      <xdr:col>112</xdr:col>
      <xdr:colOff>38100</xdr:colOff>
      <xdr:row>63</xdr:row>
      <xdr:rowOff>8128</xdr:rowOff>
    </xdr:to>
    <xdr:sp macro="" textlink="">
      <xdr:nvSpPr>
        <xdr:cNvPr id="510" name="楕円 509">
          <a:extLst>
            <a:ext uri="{FF2B5EF4-FFF2-40B4-BE49-F238E27FC236}">
              <a16:creationId xmlns:a16="http://schemas.microsoft.com/office/drawing/2014/main" id="{9F014D08-60BD-49C8-8EA0-96CC17567D3D}"/>
            </a:ext>
          </a:extLst>
        </xdr:cNvPr>
        <xdr:cNvSpPr/>
      </xdr:nvSpPr>
      <xdr:spPr>
        <a:xfrm>
          <a:off x="212725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111252</xdr:rowOff>
    </xdr:from>
    <xdr:to>
      <xdr:col>116</xdr:col>
      <xdr:colOff>63500</xdr:colOff>
      <xdr:row>62</xdr:row>
      <xdr:rowOff>128778</xdr:rowOff>
    </xdr:to>
    <xdr:cxnSp macro="">
      <xdr:nvCxnSpPr>
        <xdr:cNvPr id="511" name="直線コネクタ 510">
          <a:extLst>
            <a:ext uri="{FF2B5EF4-FFF2-40B4-BE49-F238E27FC236}">
              <a16:creationId xmlns:a16="http://schemas.microsoft.com/office/drawing/2014/main" id="{DF034FF7-3320-4BA7-BF73-6FE2C193FAB0}"/>
            </a:ext>
          </a:extLst>
        </xdr:cNvPr>
        <xdr:cNvCxnSpPr/>
      </xdr:nvCxnSpPr>
      <xdr:spPr>
        <a:xfrm flipV="1">
          <a:off x="21323300" y="1074115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94742</xdr:rowOff>
    </xdr:from>
    <xdr:to>
      <xdr:col>107</xdr:col>
      <xdr:colOff>101600</xdr:colOff>
      <xdr:row>63</xdr:row>
      <xdr:rowOff>24892</xdr:rowOff>
    </xdr:to>
    <xdr:sp macro="" textlink="">
      <xdr:nvSpPr>
        <xdr:cNvPr id="512" name="楕円 511">
          <a:extLst>
            <a:ext uri="{FF2B5EF4-FFF2-40B4-BE49-F238E27FC236}">
              <a16:creationId xmlns:a16="http://schemas.microsoft.com/office/drawing/2014/main" id="{E4CD2FE1-19F9-4D95-B097-4756A2032F67}"/>
            </a:ext>
          </a:extLst>
        </xdr:cNvPr>
        <xdr:cNvSpPr/>
      </xdr:nvSpPr>
      <xdr:spPr>
        <a:xfrm>
          <a:off x="203835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128778</xdr:rowOff>
    </xdr:from>
    <xdr:to>
      <xdr:col>111</xdr:col>
      <xdr:colOff>177800</xdr:colOff>
      <xdr:row>62</xdr:row>
      <xdr:rowOff>145542</xdr:rowOff>
    </xdr:to>
    <xdr:cxnSp macro="">
      <xdr:nvCxnSpPr>
        <xdr:cNvPr id="513" name="直線コネクタ 512">
          <a:extLst>
            <a:ext uri="{FF2B5EF4-FFF2-40B4-BE49-F238E27FC236}">
              <a16:creationId xmlns:a16="http://schemas.microsoft.com/office/drawing/2014/main" id="{5726A518-5537-4DCD-9392-1ED2D1DF86F2}"/>
            </a:ext>
          </a:extLst>
        </xdr:cNvPr>
        <xdr:cNvCxnSpPr/>
      </xdr:nvCxnSpPr>
      <xdr:spPr>
        <a:xfrm flipV="1">
          <a:off x="20434300" y="1075867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151909</xdr:rowOff>
    </xdr:from>
    <xdr:ext cx="469744" cy="259045"/>
    <xdr:sp macro="" textlink="">
      <xdr:nvSpPr>
        <xdr:cNvPr id="514" name="n_1aveValue【学校施設】&#10;一人当たり面積">
          <a:extLst>
            <a:ext uri="{FF2B5EF4-FFF2-40B4-BE49-F238E27FC236}">
              <a16:creationId xmlns:a16="http://schemas.microsoft.com/office/drawing/2014/main" id="{638F3703-CA77-4273-AF65-C660B5FD7A4E}"/>
            </a:ext>
          </a:extLst>
        </xdr:cNvPr>
        <xdr:cNvSpPr txBox="1"/>
      </xdr:nvSpPr>
      <xdr:spPr>
        <a:xfrm>
          <a:off x="210757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515" name="n_2aveValue【学校施設】&#10;一人当たり面積">
          <a:extLst>
            <a:ext uri="{FF2B5EF4-FFF2-40B4-BE49-F238E27FC236}">
              <a16:creationId xmlns:a16="http://schemas.microsoft.com/office/drawing/2014/main" id="{B8475E4A-FDAA-4303-9A6B-EE54A55B75F8}"/>
            </a:ext>
          </a:extLst>
        </xdr:cNvPr>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170705</xdr:rowOff>
    </xdr:from>
    <xdr:ext cx="469744" cy="259045"/>
    <xdr:sp macro="" textlink="">
      <xdr:nvSpPr>
        <xdr:cNvPr id="516" name="n_1mainValue【学校施設】&#10;一人当たり面積">
          <a:extLst>
            <a:ext uri="{FF2B5EF4-FFF2-40B4-BE49-F238E27FC236}">
              <a16:creationId xmlns:a16="http://schemas.microsoft.com/office/drawing/2014/main" id="{550CF202-2770-404D-8046-A72D532FC9E6}"/>
            </a:ext>
          </a:extLst>
        </xdr:cNvPr>
        <xdr:cNvSpPr txBox="1"/>
      </xdr:nvSpPr>
      <xdr:spPr>
        <a:xfrm>
          <a:off x="21075727"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16019</xdr:rowOff>
    </xdr:from>
    <xdr:ext cx="469744" cy="259045"/>
    <xdr:sp macro="" textlink="">
      <xdr:nvSpPr>
        <xdr:cNvPr id="517" name="n_2mainValue【学校施設】&#10;一人当たり面積">
          <a:extLst>
            <a:ext uri="{FF2B5EF4-FFF2-40B4-BE49-F238E27FC236}">
              <a16:creationId xmlns:a16="http://schemas.microsoft.com/office/drawing/2014/main" id="{D11A9129-4AE5-4491-952C-021C39DD2354}"/>
            </a:ext>
          </a:extLst>
        </xdr:cNvPr>
        <xdr:cNvSpPr txBox="1"/>
      </xdr:nvSpPr>
      <xdr:spPr>
        <a:xfrm>
          <a:off x="20199427" y="1081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E7E5A98D-4036-4CA2-A282-77B4017DD8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2D263C57-43BC-429C-A363-FA7C8048F4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2543E38A-6044-4AFC-981B-8CF7453377D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5B03EE8F-F5B4-4367-9632-4C09284A9E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0C02E845-8C4B-4BAD-9BB9-DC7BE51079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7C8F61CA-F50E-41DE-8588-4CB0FF431B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341C7AEC-05B1-4CB8-B49C-7A67BC0C93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6480491B-02C1-4444-A504-B5A47679393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03A03076-19BA-4F85-96B5-1FD72C1A9D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D8C5CE1E-8D21-4A55-A812-DEC3B36AF4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D6A8F4A2-ED35-4BF3-B5BA-49D2E96C6D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AAEA56DC-0C0D-4C8E-BB4E-6927209591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B63629A4-EE2A-46C4-9744-D0A068AD1F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AB4A8A53-4A18-4941-8EF3-83F48E1E3B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97BAEC9E-3F05-41E1-A49C-F47F8AEF5E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751B3726-6D2B-4AA7-A33A-4773F986D83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ADBCE39C-2061-4DA1-B277-315AB77362C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760BC338-C6A4-433E-8E46-A7836FBB41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2AED893D-7C16-48C0-9180-B76B8931E9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753BF8F1-32ED-4971-A183-1DEDF0081F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58EAD1D6-B918-4344-9C60-AA553F32BF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B5516EE7-1758-436D-8DD6-647EF112CE6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3D09156E-45FE-4D0D-B84E-282D032C81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E54EB48B-8E24-4844-886D-1D784290D5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B424C550-BE1F-428B-B65F-4413B6D2F3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33ABCF49-16B6-443B-8F8D-A89FC2F24F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4" name="テキスト ボックス 543">
          <a:extLst>
            <a:ext uri="{FF2B5EF4-FFF2-40B4-BE49-F238E27FC236}">
              <a16:creationId xmlns:a16="http://schemas.microsoft.com/office/drawing/2014/main" id="{102C45FE-498F-475E-A995-5A005B590404}"/>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5" name="直線コネクタ 544">
          <a:extLst>
            <a:ext uri="{FF2B5EF4-FFF2-40B4-BE49-F238E27FC236}">
              <a16:creationId xmlns:a16="http://schemas.microsoft.com/office/drawing/2014/main" id="{83D25568-15CC-44C9-83AE-83FBE9F5A76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6" name="テキスト ボックス 545">
          <a:extLst>
            <a:ext uri="{FF2B5EF4-FFF2-40B4-BE49-F238E27FC236}">
              <a16:creationId xmlns:a16="http://schemas.microsoft.com/office/drawing/2014/main" id="{1B43DA2C-F5BC-455D-96EA-AEA72D070528}"/>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7" name="直線コネクタ 546">
          <a:extLst>
            <a:ext uri="{FF2B5EF4-FFF2-40B4-BE49-F238E27FC236}">
              <a16:creationId xmlns:a16="http://schemas.microsoft.com/office/drawing/2014/main" id="{BC440AFC-F3F0-407D-A3DB-3F4F360CEBE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8" name="テキスト ボックス 547">
          <a:extLst>
            <a:ext uri="{FF2B5EF4-FFF2-40B4-BE49-F238E27FC236}">
              <a16:creationId xmlns:a16="http://schemas.microsoft.com/office/drawing/2014/main" id="{E2E32ED5-E50F-48DE-B0C2-62756AF0D07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9" name="直線コネクタ 548">
          <a:extLst>
            <a:ext uri="{FF2B5EF4-FFF2-40B4-BE49-F238E27FC236}">
              <a16:creationId xmlns:a16="http://schemas.microsoft.com/office/drawing/2014/main" id="{525D3032-F9E7-40FA-9736-D26AB0456F0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0" name="テキスト ボックス 549">
          <a:extLst>
            <a:ext uri="{FF2B5EF4-FFF2-40B4-BE49-F238E27FC236}">
              <a16:creationId xmlns:a16="http://schemas.microsoft.com/office/drawing/2014/main" id="{CDEB885E-F3A5-46B6-BEF0-61B4381F1AB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1" name="直線コネクタ 550">
          <a:extLst>
            <a:ext uri="{FF2B5EF4-FFF2-40B4-BE49-F238E27FC236}">
              <a16:creationId xmlns:a16="http://schemas.microsoft.com/office/drawing/2014/main" id="{3555D313-853C-4696-B620-AF94FCEBB8B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2" name="テキスト ボックス 551">
          <a:extLst>
            <a:ext uri="{FF2B5EF4-FFF2-40B4-BE49-F238E27FC236}">
              <a16:creationId xmlns:a16="http://schemas.microsoft.com/office/drawing/2014/main" id="{D39EF849-D59C-419E-A66E-7FE1473FDAA8}"/>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a:extLst>
            <a:ext uri="{FF2B5EF4-FFF2-40B4-BE49-F238E27FC236}">
              <a16:creationId xmlns:a16="http://schemas.microsoft.com/office/drawing/2014/main" id="{8300746C-6DCD-411A-8885-92E9B7C4E3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4" name="テキスト ボックス 553">
          <a:extLst>
            <a:ext uri="{FF2B5EF4-FFF2-40B4-BE49-F238E27FC236}">
              <a16:creationId xmlns:a16="http://schemas.microsoft.com/office/drawing/2014/main" id="{AA348EB1-16A2-4550-BDA0-3A6D0457B52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a:extLst>
            <a:ext uri="{FF2B5EF4-FFF2-40B4-BE49-F238E27FC236}">
              <a16:creationId xmlns:a16="http://schemas.microsoft.com/office/drawing/2014/main" id="{3EEC9450-940D-4413-959B-2487F46B702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56" name="直線コネクタ 555">
          <a:extLst>
            <a:ext uri="{FF2B5EF4-FFF2-40B4-BE49-F238E27FC236}">
              <a16:creationId xmlns:a16="http://schemas.microsoft.com/office/drawing/2014/main" id="{AF22386E-64B6-41A1-95BF-E56838056243}"/>
            </a:ext>
          </a:extLst>
        </xdr:cNvPr>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57" name="【公民館】&#10;有形固定資産減価償却率最小値テキスト">
          <a:extLst>
            <a:ext uri="{FF2B5EF4-FFF2-40B4-BE49-F238E27FC236}">
              <a16:creationId xmlns:a16="http://schemas.microsoft.com/office/drawing/2014/main" id="{E40554A8-9269-4C1C-B954-F21235A289FE}"/>
            </a:ext>
          </a:extLst>
        </xdr:cNvPr>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58" name="直線コネクタ 557">
          <a:extLst>
            <a:ext uri="{FF2B5EF4-FFF2-40B4-BE49-F238E27FC236}">
              <a16:creationId xmlns:a16="http://schemas.microsoft.com/office/drawing/2014/main" id="{BA6DD0CF-CBFE-44A8-BC80-5F2861BBE856}"/>
            </a:ext>
          </a:extLst>
        </xdr:cNvPr>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59" name="【公民館】&#10;有形固定資産減価償却率最大値テキスト">
          <a:extLst>
            <a:ext uri="{FF2B5EF4-FFF2-40B4-BE49-F238E27FC236}">
              <a16:creationId xmlns:a16="http://schemas.microsoft.com/office/drawing/2014/main" id="{97F279CB-402D-46C4-B735-ECF4AED1F92B}"/>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0" name="直線コネクタ 559">
          <a:extLst>
            <a:ext uri="{FF2B5EF4-FFF2-40B4-BE49-F238E27FC236}">
              <a16:creationId xmlns:a16="http://schemas.microsoft.com/office/drawing/2014/main" id="{363487F7-3A4D-40B5-AF4E-9710A2751723}"/>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561" name="【公民館】&#10;有形固定資産減価償却率平均値テキスト">
          <a:extLst>
            <a:ext uri="{FF2B5EF4-FFF2-40B4-BE49-F238E27FC236}">
              <a16:creationId xmlns:a16="http://schemas.microsoft.com/office/drawing/2014/main" id="{EDBE90E1-CECC-432A-BE4D-B64CB30D9AA5}"/>
            </a:ext>
          </a:extLst>
        </xdr:cNvPr>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2" name="フローチャート: 判断 561">
          <a:extLst>
            <a:ext uri="{FF2B5EF4-FFF2-40B4-BE49-F238E27FC236}">
              <a16:creationId xmlns:a16="http://schemas.microsoft.com/office/drawing/2014/main" id="{21631C78-929E-4C56-9A6E-3B3E138E521E}"/>
            </a:ext>
          </a:extLst>
        </xdr:cNvPr>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63" name="フローチャート: 判断 562">
          <a:extLst>
            <a:ext uri="{FF2B5EF4-FFF2-40B4-BE49-F238E27FC236}">
              <a16:creationId xmlns:a16="http://schemas.microsoft.com/office/drawing/2014/main" id="{917A5BC1-36FF-4607-B612-266187516D2C}"/>
            </a:ext>
          </a:extLst>
        </xdr:cNvPr>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64" name="フローチャート: 判断 563">
          <a:extLst>
            <a:ext uri="{FF2B5EF4-FFF2-40B4-BE49-F238E27FC236}">
              <a16:creationId xmlns:a16="http://schemas.microsoft.com/office/drawing/2014/main" id="{CCDD9CED-E7CD-4649-A4DF-0AD88DFB27BB}"/>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D83035CB-1BA9-49B1-9392-014F8DE50A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A6DB8ED2-D426-4161-B4A8-EA00DD3008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9C827023-A204-4BB7-8CB3-E4AA897B16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2DD10CFD-2298-4F60-8D23-968A6C4ACB6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ADF95B31-DBD3-4A95-8DDC-9E395801BD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157987</xdr:rowOff>
    </xdr:from>
    <xdr:to>
      <xdr:col>85</xdr:col>
      <xdr:colOff>177800</xdr:colOff>
      <xdr:row>106</xdr:row>
      <xdr:rowOff>88137</xdr:rowOff>
    </xdr:to>
    <xdr:sp macro="" textlink="">
      <xdr:nvSpPr>
        <xdr:cNvPr id="570" name="楕円 569">
          <a:extLst>
            <a:ext uri="{FF2B5EF4-FFF2-40B4-BE49-F238E27FC236}">
              <a16:creationId xmlns:a16="http://schemas.microsoft.com/office/drawing/2014/main" id="{7D9FB87C-B80B-4CE9-838D-6E0D590AF156}"/>
            </a:ext>
          </a:extLst>
        </xdr:cNvPr>
        <xdr:cNvSpPr/>
      </xdr:nvSpPr>
      <xdr:spPr>
        <a:xfrm>
          <a:off x="162687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136414</xdr:rowOff>
    </xdr:from>
    <xdr:ext cx="405111" cy="259045"/>
    <xdr:sp macro="" textlink="">
      <xdr:nvSpPr>
        <xdr:cNvPr id="571" name="【公民館】&#10;有形固定資産減価償却率該当値テキスト">
          <a:extLst>
            <a:ext uri="{FF2B5EF4-FFF2-40B4-BE49-F238E27FC236}">
              <a16:creationId xmlns:a16="http://schemas.microsoft.com/office/drawing/2014/main" id="{73928E07-EED7-49F1-B093-F510526CC555}"/>
            </a:ext>
          </a:extLst>
        </xdr:cNvPr>
        <xdr:cNvSpPr txBox="1"/>
      </xdr:nvSpPr>
      <xdr:spPr>
        <a:xfrm>
          <a:off x="16357600"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572" name="楕円 571">
          <a:extLst>
            <a:ext uri="{FF2B5EF4-FFF2-40B4-BE49-F238E27FC236}">
              <a16:creationId xmlns:a16="http://schemas.microsoft.com/office/drawing/2014/main" id="{8320447B-BCC4-4DF1-A2E8-84194E1A99F4}"/>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37337</xdr:rowOff>
    </xdr:from>
    <xdr:to>
      <xdr:col>85</xdr:col>
      <xdr:colOff>127000</xdr:colOff>
      <xdr:row>106</xdr:row>
      <xdr:rowOff>99061</xdr:rowOff>
    </xdr:to>
    <xdr:cxnSp macro="">
      <xdr:nvCxnSpPr>
        <xdr:cNvPr id="573" name="直線コネクタ 572">
          <a:extLst>
            <a:ext uri="{FF2B5EF4-FFF2-40B4-BE49-F238E27FC236}">
              <a16:creationId xmlns:a16="http://schemas.microsoft.com/office/drawing/2014/main" id="{303D677C-A640-4645-B653-071C127D524A}"/>
            </a:ext>
          </a:extLst>
        </xdr:cNvPr>
        <xdr:cNvCxnSpPr/>
      </xdr:nvCxnSpPr>
      <xdr:spPr>
        <a:xfrm flipV="1">
          <a:off x="15481300" y="18211037"/>
          <a:ext cx="8382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109982</xdr:rowOff>
    </xdr:from>
    <xdr:to>
      <xdr:col>76</xdr:col>
      <xdr:colOff>165100</xdr:colOff>
      <xdr:row>107</xdr:row>
      <xdr:rowOff>40132</xdr:rowOff>
    </xdr:to>
    <xdr:sp macro="" textlink="">
      <xdr:nvSpPr>
        <xdr:cNvPr id="574" name="楕円 573">
          <a:extLst>
            <a:ext uri="{FF2B5EF4-FFF2-40B4-BE49-F238E27FC236}">
              <a16:creationId xmlns:a16="http://schemas.microsoft.com/office/drawing/2014/main" id="{808313C7-54F1-4B5A-AA57-E5DF2BBE2BC1}"/>
            </a:ext>
          </a:extLst>
        </xdr:cNvPr>
        <xdr:cNvSpPr/>
      </xdr:nvSpPr>
      <xdr:spPr>
        <a:xfrm>
          <a:off x="14541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160782</xdr:rowOff>
    </xdr:to>
    <xdr:cxnSp macro="">
      <xdr:nvCxnSpPr>
        <xdr:cNvPr id="575" name="直線コネクタ 574">
          <a:extLst>
            <a:ext uri="{FF2B5EF4-FFF2-40B4-BE49-F238E27FC236}">
              <a16:creationId xmlns:a16="http://schemas.microsoft.com/office/drawing/2014/main" id="{44A21606-A832-4D75-A5DC-46B6AD09B72B}"/>
            </a:ext>
          </a:extLst>
        </xdr:cNvPr>
        <xdr:cNvCxnSpPr/>
      </xdr:nvCxnSpPr>
      <xdr:spPr>
        <a:xfrm flipV="1">
          <a:off x="14592300" y="18272761"/>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56659</xdr:rowOff>
    </xdr:from>
    <xdr:ext cx="405111" cy="259045"/>
    <xdr:sp macro="" textlink="">
      <xdr:nvSpPr>
        <xdr:cNvPr id="576" name="n_1aveValue【公民館】&#10;有形固定資産減価償却率">
          <a:extLst>
            <a:ext uri="{FF2B5EF4-FFF2-40B4-BE49-F238E27FC236}">
              <a16:creationId xmlns:a16="http://schemas.microsoft.com/office/drawing/2014/main" id="{8E890B84-12F5-493C-A74E-B453110A1EB0}"/>
            </a:ext>
          </a:extLst>
        </xdr:cNvPr>
        <xdr:cNvSpPr txBox="1"/>
      </xdr:nvSpPr>
      <xdr:spPr>
        <a:xfrm>
          <a:off x="152660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77" name="n_2aveValue【公民館】&#10;有形固定資産減価償却率">
          <a:extLst>
            <a:ext uri="{FF2B5EF4-FFF2-40B4-BE49-F238E27FC236}">
              <a16:creationId xmlns:a16="http://schemas.microsoft.com/office/drawing/2014/main" id="{00B5EAED-D459-44B0-B5AD-5205305625A2}"/>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578" name="n_1mainValue【公民館】&#10;有形固定資産減価償却率">
          <a:extLst>
            <a:ext uri="{FF2B5EF4-FFF2-40B4-BE49-F238E27FC236}">
              <a16:creationId xmlns:a16="http://schemas.microsoft.com/office/drawing/2014/main" id="{358F2E0C-A445-44DE-B9CE-5A60FD7D2BC9}"/>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31259</xdr:rowOff>
    </xdr:from>
    <xdr:ext cx="405111" cy="259045"/>
    <xdr:sp macro="" textlink="">
      <xdr:nvSpPr>
        <xdr:cNvPr id="579" name="n_2mainValue【公民館】&#10;有形固定資産減価償却率">
          <a:extLst>
            <a:ext uri="{FF2B5EF4-FFF2-40B4-BE49-F238E27FC236}">
              <a16:creationId xmlns:a16="http://schemas.microsoft.com/office/drawing/2014/main" id="{93A04777-D655-450D-A940-8B4F7FFAF3B4}"/>
            </a:ext>
          </a:extLst>
        </xdr:cNvPr>
        <xdr:cNvSpPr txBox="1"/>
      </xdr:nvSpPr>
      <xdr:spPr>
        <a:xfrm>
          <a:off x="14389744" y="183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a:extLst>
            <a:ext uri="{FF2B5EF4-FFF2-40B4-BE49-F238E27FC236}">
              <a16:creationId xmlns:a16="http://schemas.microsoft.com/office/drawing/2014/main" id="{DD0137A5-0034-4372-A5D5-4466C7E599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a:extLst>
            <a:ext uri="{FF2B5EF4-FFF2-40B4-BE49-F238E27FC236}">
              <a16:creationId xmlns:a16="http://schemas.microsoft.com/office/drawing/2014/main" id="{620343B2-F6B0-45DA-841D-79986AAC50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a:extLst>
            <a:ext uri="{FF2B5EF4-FFF2-40B4-BE49-F238E27FC236}">
              <a16:creationId xmlns:a16="http://schemas.microsoft.com/office/drawing/2014/main" id="{8E0F500E-7FB1-4966-96D3-B08ACAE510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a:extLst>
            <a:ext uri="{FF2B5EF4-FFF2-40B4-BE49-F238E27FC236}">
              <a16:creationId xmlns:a16="http://schemas.microsoft.com/office/drawing/2014/main" id="{CB1CA658-7C3A-4D4D-969C-756839F2FA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a:extLst>
            <a:ext uri="{FF2B5EF4-FFF2-40B4-BE49-F238E27FC236}">
              <a16:creationId xmlns:a16="http://schemas.microsoft.com/office/drawing/2014/main" id="{8A7AAC07-E26E-45C3-B832-FBB2DFC45B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a:extLst>
            <a:ext uri="{FF2B5EF4-FFF2-40B4-BE49-F238E27FC236}">
              <a16:creationId xmlns:a16="http://schemas.microsoft.com/office/drawing/2014/main" id="{1711BB93-2103-42E2-B361-76DE69BB25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a:extLst>
            <a:ext uri="{FF2B5EF4-FFF2-40B4-BE49-F238E27FC236}">
              <a16:creationId xmlns:a16="http://schemas.microsoft.com/office/drawing/2014/main" id="{7145903E-25B6-4F5E-8499-A71A2F41E4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a:extLst>
            <a:ext uri="{FF2B5EF4-FFF2-40B4-BE49-F238E27FC236}">
              <a16:creationId xmlns:a16="http://schemas.microsoft.com/office/drawing/2014/main" id="{BF0F34DE-4B48-42D2-8A32-B001F86739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a:extLst>
            <a:ext uri="{FF2B5EF4-FFF2-40B4-BE49-F238E27FC236}">
              <a16:creationId xmlns:a16="http://schemas.microsoft.com/office/drawing/2014/main" id="{2947F601-B908-46DE-81A3-72CA6762A7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a:extLst>
            <a:ext uri="{FF2B5EF4-FFF2-40B4-BE49-F238E27FC236}">
              <a16:creationId xmlns:a16="http://schemas.microsoft.com/office/drawing/2014/main" id="{E673C6EA-0FF8-4431-8353-D6B698007C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a:extLst>
            <a:ext uri="{FF2B5EF4-FFF2-40B4-BE49-F238E27FC236}">
              <a16:creationId xmlns:a16="http://schemas.microsoft.com/office/drawing/2014/main" id="{645BCA27-F52D-476A-8D51-E67D0617C9B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a:extLst>
            <a:ext uri="{FF2B5EF4-FFF2-40B4-BE49-F238E27FC236}">
              <a16:creationId xmlns:a16="http://schemas.microsoft.com/office/drawing/2014/main" id="{D47F0B22-5A9E-4C49-A49C-8087918149E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a:extLst>
            <a:ext uri="{FF2B5EF4-FFF2-40B4-BE49-F238E27FC236}">
              <a16:creationId xmlns:a16="http://schemas.microsoft.com/office/drawing/2014/main" id="{C6D03492-3346-4D3F-ADC2-BF682AB3A4B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a:extLst>
            <a:ext uri="{FF2B5EF4-FFF2-40B4-BE49-F238E27FC236}">
              <a16:creationId xmlns:a16="http://schemas.microsoft.com/office/drawing/2014/main" id="{CBEB27EF-B8BD-47D0-BF64-70D6E3BCBDE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a:extLst>
            <a:ext uri="{FF2B5EF4-FFF2-40B4-BE49-F238E27FC236}">
              <a16:creationId xmlns:a16="http://schemas.microsoft.com/office/drawing/2014/main" id="{9114F057-2FD8-4011-9741-E6D756F2439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a:extLst>
            <a:ext uri="{FF2B5EF4-FFF2-40B4-BE49-F238E27FC236}">
              <a16:creationId xmlns:a16="http://schemas.microsoft.com/office/drawing/2014/main" id="{3EFFC259-5BCD-4FE7-9C39-24E73797A4B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a:extLst>
            <a:ext uri="{FF2B5EF4-FFF2-40B4-BE49-F238E27FC236}">
              <a16:creationId xmlns:a16="http://schemas.microsoft.com/office/drawing/2014/main" id="{4375E2DD-5D7F-4E6E-84D1-4F97EFABFF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a:extLst>
            <a:ext uri="{FF2B5EF4-FFF2-40B4-BE49-F238E27FC236}">
              <a16:creationId xmlns:a16="http://schemas.microsoft.com/office/drawing/2014/main" id="{7F229A9A-0E9F-4ED2-B8CE-36A70DA481B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a:extLst>
            <a:ext uri="{FF2B5EF4-FFF2-40B4-BE49-F238E27FC236}">
              <a16:creationId xmlns:a16="http://schemas.microsoft.com/office/drawing/2014/main" id="{C2AB5862-55C5-415A-A069-5C46CFE428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a:extLst>
            <a:ext uri="{FF2B5EF4-FFF2-40B4-BE49-F238E27FC236}">
              <a16:creationId xmlns:a16="http://schemas.microsoft.com/office/drawing/2014/main" id="{CC31F196-B67E-4EC4-B7F0-8CFD63C0DB9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a:extLst>
            <a:ext uri="{FF2B5EF4-FFF2-40B4-BE49-F238E27FC236}">
              <a16:creationId xmlns:a16="http://schemas.microsoft.com/office/drawing/2014/main" id="{36F10C26-3253-4784-9426-D3C198DB587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a:extLst>
            <a:ext uri="{FF2B5EF4-FFF2-40B4-BE49-F238E27FC236}">
              <a16:creationId xmlns:a16="http://schemas.microsoft.com/office/drawing/2014/main" id="{4B7390B2-CC6F-43AE-A0D6-CB730EFFE7F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a:extLst>
            <a:ext uri="{FF2B5EF4-FFF2-40B4-BE49-F238E27FC236}">
              <a16:creationId xmlns:a16="http://schemas.microsoft.com/office/drawing/2014/main" id="{981760E8-F5C1-46EA-9918-C89C0B4BCE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a:extLst>
            <a:ext uri="{FF2B5EF4-FFF2-40B4-BE49-F238E27FC236}">
              <a16:creationId xmlns:a16="http://schemas.microsoft.com/office/drawing/2014/main" id="{244E9071-8C87-4ADD-BA5A-A9804FBBEA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a:extLst>
            <a:ext uri="{FF2B5EF4-FFF2-40B4-BE49-F238E27FC236}">
              <a16:creationId xmlns:a16="http://schemas.microsoft.com/office/drawing/2014/main" id="{9866E4A7-EF45-4D4B-AF92-810A67ABEF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5" name="直線コネクタ 604">
          <a:extLst>
            <a:ext uri="{FF2B5EF4-FFF2-40B4-BE49-F238E27FC236}">
              <a16:creationId xmlns:a16="http://schemas.microsoft.com/office/drawing/2014/main" id="{B19095F8-D713-429C-8731-D6B8B6B396C2}"/>
            </a:ext>
          </a:extLst>
        </xdr:cNvPr>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6" name="【公民館】&#10;一人当たり面積最小値テキスト">
          <a:extLst>
            <a:ext uri="{FF2B5EF4-FFF2-40B4-BE49-F238E27FC236}">
              <a16:creationId xmlns:a16="http://schemas.microsoft.com/office/drawing/2014/main" id="{4E3C698A-09A2-4B99-A598-196380A8C403}"/>
            </a:ext>
          </a:extLst>
        </xdr:cNvPr>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7" name="直線コネクタ 606">
          <a:extLst>
            <a:ext uri="{FF2B5EF4-FFF2-40B4-BE49-F238E27FC236}">
              <a16:creationId xmlns:a16="http://schemas.microsoft.com/office/drawing/2014/main" id="{0BE9EE04-E690-4318-AC5C-4378431ED253}"/>
            </a:ext>
          </a:extLst>
        </xdr:cNvPr>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8" name="【公民館】&#10;一人当たり面積最大値テキスト">
          <a:extLst>
            <a:ext uri="{FF2B5EF4-FFF2-40B4-BE49-F238E27FC236}">
              <a16:creationId xmlns:a16="http://schemas.microsoft.com/office/drawing/2014/main" id="{EE15CD2C-FE48-4E43-8284-E34EC37EABCA}"/>
            </a:ext>
          </a:extLst>
        </xdr:cNvPr>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09" name="直線コネクタ 608">
          <a:extLst>
            <a:ext uri="{FF2B5EF4-FFF2-40B4-BE49-F238E27FC236}">
              <a16:creationId xmlns:a16="http://schemas.microsoft.com/office/drawing/2014/main" id="{8296F450-3DAE-4A3F-85B2-87637EB1420D}"/>
            </a:ext>
          </a:extLst>
        </xdr:cNvPr>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610" name="【公民館】&#10;一人当たり面積平均値テキスト">
          <a:extLst>
            <a:ext uri="{FF2B5EF4-FFF2-40B4-BE49-F238E27FC236}">
              <a16:creationId xmlns:a16="http://schemas.microsoft.com/office/drawing/2014/main" id="{7E365F8A-79A5-4597-81A5-35F2A867BD10}"/>
            </a:ext>
          </a:extLst>
        </xdr:cNvPr>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1" name="フローチャート: 判断 610">
          <a:extLst>
            <a:ext uri="{FF2B5EF4-FFF2-40B4-BE49-F238E27FC236}">
              <a16:creationId xmlns:a16="http://schemas.microsoft.com/office/drawing/2014/main" id="{BB66C2A1-B8D3-43A4-A535-3C35CF6EFCDC}"/>
            </a:ext>
          </a:extLst>
        </xdr:cNvPr>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2" name="フローチャート: 判断 611">
          <a:extLst>
            <a:ext uri="{FF2B5EF4-FFF2-40B4-BE49-F238E27FC236}">
              <a16:creationId xmlns:a16="http://schemas.microsoft.com/office/drawing/2014/main" id="{CEF854F9-CA30-4E3A-BE0B-7233CA328567}"/>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3" name="フローチャート: 判断 612">
          <a:extLst>
            <a:ext uri="{FF2B5EF4-FFF2-40B4-BE49-F238E27FC236}">
              <a16:creationId xmlns:a16="http://schemas.microsoft.com/office/drawing/2014/main" id="{D8665A44-6B4C-4E6D-AAFA-5E2F53B77124}"/>
            </a:ext>
          </a:extLst>
        </xdr:cNvPr>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FB833BD8-480E-4A61-AEEC-A24964D642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55FF8C41-F2DE-490A-B6D9-216A51E14E9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CD7E69ED-B79A-4534-9717-F6FAE206BD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FF92AA81-C2E4-4D3D-B17E-1B1985BE2B8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30973566-F0BD-4051-8CF6-85DF4A9083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619" name="楕円 618">
          <a:extLst>
            <a:ext uri="{FF2B5EF4-FFF2-40B4-BE49-F238E27FC236}">
              <a16:creationId xmlns:a16="http://schemas.microsoft.com/office/drawing/2014/main" id="{FC6077B0-AEDA-4FE9-A8E1-EE21D5179744}"/>
            </a:ext>
          </a:extLst>
        </xdr:cNvPr>
        <xdr:cNvSpPr/>
      </xdr:nvSpPr>
      <xdr:spPr>
        <a:xfrm>
          <a:off x="22110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131190</xdr:rowOff>
    </xdr:from>
    <xdr:ext cx="469744" cy="259045"/>
    <xdr:sp macro="" textlink="">
      <xdr:nvSpPr>
        <xdr:cNvPr id="620" name="【公民館】&#10;一人当たり面積該当値テキスト">
          <a:extLst>
            <a:ext uri="{FF2B5EF4-FFF2-40B4-BE49-F238E27FC236}">
              <a16:creationId xmlns:a16="http://schemas.microsoft.com/office/drawing/2014/main" id="{8B7930BA-FBDD-42E5-A091-555FC20534C9}"/>
            </a:ext>
          </a:extLst>
        </xdr:cNvPr>
        <xdr:cNvSpPr txBox="1"/>
      </xdr:nvSpPr>
      <xdr:spPr>
        <a:xfrm>
          <a:off x="22199600"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156029</xdr:rowOff>
    </xdr:from>
    <xdr:to>
      <xdr:col>112</xdr:col>
      <xdr:colOff>38100</xdr:colOff>
      <xdr:row>107</xdr:row>
      <xdr:rowOff>86179</xdr:rowOff>
    </xdr:to>
    <xdr:sp macro="" textlink="">
      <xdr:nvSpPr>
        <xdr:cNvPr id="621" name="楕円 620">
          <a:extLst>
            <a:ext uri="{FF2B5EF4-FFF2-40B4-BE49-F238E27FC236}">
              <a16:creationId xmlns:a16="http://schemas.microsoft.com/office/drawing/2014/main" id="{AA286CDA-988E-48CC-A966-873630A78C90}"/>
            </a:ext>
          </a:extLst>
        </xdr:cNvPr>
        <xdr:cNvSpPr/>
      </xdr:nvSpPr>
      <xdr:spPr>
        <a:xfrm>
          <a:off x="21272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32113</xdr:rowOff>
    </xdr:from>
    <xdr:to>
      <xdr:col>116</xdr:col>
      <xdr:colOff>63500</xdr:colOff>
      <xdr:row>107</xdr:row>
      <xdr:rowOff>35379</xdr:rowOff>
    </xdr:to>
    <xdr:cxnSp macro="">
      <xdr:nvCxnSpPr>
        <xdr:cNvPr id="622" name="直線コネクタ 621">
          <a:extLst>
            <a:ext uri="{FF2B5EF4-FFF2-40B4-BE49-F238E27FC236}">
              <a16:creationId xmlns:a16="http://schemas.microsoft.com/office/drawing/2014/main" id="{709E3512-ECB6-4AD6-9A2F-057462B53F14}"/>
            </a:ext>
          </a:extLst>
        </xdr:cNvPr>
        <xdr:cNvCxnSpPr/>
      </xdr:nvCxnSpPr>
      <xdr:spPr>
        <a:xfrm flipV="1">
          <a:off x="21323300" y="183772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23" name="楕円 622">
          <a:extLst>
            <a:ext uri="{FF2B5EF4-FFF2-40B4-BE49-F238E27FC236}">
              <a16:creationId xmlns:a16="http://schemas.microsoft.com/office/drawing/2014/main" id="{116DB34A-9BDB-4DC1-9DE2-27F4F4A8ED12}"/>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35379</xdr:rowOff>
    </xdr:from>
    <xdr:to>
      <xdr:col>111</xdr:col>
      <xdr:colOff>177800</xdr:colOff>
      <xdr:row>107</xdr:row>
      <xdr:rowOff>41911</xdr:rowOff>
    </xdr:to>
    <xdr:cxnSp macro="">
      <xdr:nvCxnSpPr>
        <xdr:cNvPr id="624" name="直線コネクタ 623">
          <a:extLst>
            <a:ext uri="{FF2B5EF4-FFF2-40B4-BE49-F238E27FC236}">
              <a16:creationId xmlns:a16="http://schemas.microsoft.com/office/drawing/2014/main" id="{B3AAD722-97D2-4B40-84CB-F08778ED0039}"/>
            </a:ext>
          </a:extLst>
        </xdr:cNvPr>
        <xdr:cNvCxnSpPr/>
      </xdr:nvCxnSpPr>
      <xdr:spPr>
        <a:xfrm flipV="1">
          <a:off x="20434300" y="183805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625" name="n_1aveValue【公民館】&#10;一人当たり面積">
          <a:extLst>
            <a:ext uri="{FF2B5EF4-FFF2-40B4-BE49-F238E27FC236}">
              <a16:creationId xmlns:a16="http://schemas.microsoft.com/office/drawing/2014/main" id="{3CCCF37B-8AAE-4B5D-92E4-896B242B7F73}"/>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26" name="n_2aveValue【公民館】&#10;一人当たり面積">
          <a:extLst>
            <a:ext uri="{FF2B5EF4-FFF2-40B4-BE49-F238E27FC236}">
              <a16:creationId xmlns:a16="http://schemas.microsoft.com/office/drawing/2014/main" id="{61310427-03DB-409B-80E1-9B1CFE8A89E6}"/>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77306</xdr:rowOff>
    </xdr:from>
    <xdr:ext cx="469744" cy="259045"/>
    <xdr:sp macro="" textlink="">
      <xdr:nvSpPr>
        <xdr:cNvPr id="627" name="n_1mainValue【公民館】&#10;一人当たり面積">
          <a:extLst>
            <a:ext uri="{FF2B5EF4-FFF2-40B4-BE49-F238E27FC236}">
              <a16:creationId xmlns:a16="http://schemas.microsoft.com/office/drawing/2014/main" id="{5FB8FD35-696E-4AB5-9E58-20B1C1A99083}"/>
            </a:ext>
          </a:extLst>
        </xdr:cNvPr>
        <xdr:cNvSpPr txBox="1"/>
      </xdr:nvSpPr>
      <xdr:spPr>
        <a:xfrm>
          <a:off x="210757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628" name="n_2mainValue【公民館】&#10;一人当たり面積">
          <a:extLst>
            <a:ext uri="{FF2B5EF4-FFF2-40B4-BE49-F238E27FC236}">
              <a16:creationId xmlns:a16="http://schemas.microsoft.com/office/drawing/2014/main" id="{C382DDC0-4581-4652-858F-C307F1B5C356}"/>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E52C468A-DDDF-4A89-8439-C918A819293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06CD2434-2EA9-42FF-BAE9-809482BD66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0E7E5B29-2549-4716-91DB-4BF4EC9C0A1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類似団体と比較して減価償却率が特に高くなっている。これは、所有する町道が多いため、損傷が著しくなってから補修を行う「事後保全型」の維持管理を行っており、長寿命化対策が進んでいないことが主な要因である。橋りょうは、平成２６年３月に策定した「美郷町橋梁長寿命化修繕計画」により点検や修繕に取り組んだ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昭和６０年以前に建築された橋りょうが多いため、</a:t>
          </a:r>
          <a:r>
            <a:rPr kumimoji="1" lang="ja-JP" altLang="en-US" sz="1300">
              <a:latin typeface="ＭＳ Ｐゴシック" panose="020B0600070205080204" pitchFamily="50" charset="-128"/>
              <a:ea typeface="ＭＳ Ｐゴシック" panose="020B0600070205080204" pitchFamily="50" charset="-128"/>
            </a:rPr>
            <a:t>類似団体より減価償却率が高くなっている。公営住宅は、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昭和５０～６０年代に建設された住宅が多いため、</a:t>
          </a:r>
          <a:r>
            <a:rPr kumimoji="1" lang="ja-JP" altLang="en-US" sz="1300">
              <a:latin typeface="ＭＳ Ｐゴシック" panose="020B0600070205080204" pitchFamily="50" charset="-128"/>
              <a:ea typeface="ＭＳ Ｐゴシック" panose="020B0600070205080204" pitchFamily="50" charset="-128"/>
            </a:rPr>
            <a:t>類似団体と比較して減価償却率が高くなっている。学校施設は、平成２１年６月に策定した「美郷町学校再編計画」により、再編による施設改修に取り組んだものの、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昭和５０年代に建築された施設が多いため、</a:t>
          </a:r>
          <a:r>
            <a:rPr kumimoji="1" lang="ja-JP" altLang="en-US" sz="1300">
              <a:latin typeface="ＭＳ Ｐゴシック" panose="020B0600070205080204" pitchFamily="50" charset="-128"/>
              <a:ea typeface="ＭＳ Ｐゴシック" panose="020B0600070205080204" pitchFamily="50" charset="-128"/>
            </a:rPr>
            <a:t>類似団体より減価償却率が高くなっている。認定こども園は、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平成２４年度にわくわく園を移転新築したため、</a:t>
          </a:r>
          <a:r>
            <a:rPr kumimoji="1" lang="ja-JP" altLang="en-US" sz="1300">
              <a:latin typeface="ＭＳ Ｐゴシック" panose="020B0600070205080204" pitchFamily="50" charset="-128"/>
              <a:ea typeface="ＭＳ Ｐゴシック" panose="020B0600070205080204" pitchFamily="50" charset="-128"/>
            </a:rPr>
            <a:t>類似団体と比較して減価償却率が低くなっている。公民館は、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平成８年度に公民館を新築し、それ以外は廃止したため、</a:t>
          </a:r>
          <a:r>
            <a:rPr kumimoji="1" lang="ja-JP" altLang="en-US" sz="1300">
              <a:latin typeface="ＭＳ Ｐゴシック" panose="020B0600070205080204" pitchFamily="50" charset="-128"/>
              <a:ea typeface="ＭＳ Ｐゴシック" panose="020B0600070205080204" pitchFamily="50" charset="-128"/>
            </a:rPr>
            <a:t>類似団体と比較して減価償却率が低くなっている。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今後について、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橋梁は平成２９年３月に策定した個別実施計画により、予防保全型の維持管理を行っていく。その他の施設については、</a:t>
          </a:r>
          <a:r>
            <a:rPr kumimoji="1" lang="ja-JP" altLang="en-US" sz="1300">
              <a:latin typeface="ＭＳ Ｐゴシック" panose="020B0600070205080204" pitchFamily="50" charset="-128"/>
              <a:ea typeface="ＭＳ Ｐゴシック" panose="020B0600070205080204" pitchFamily="50" charset="-128"/>
            </a:rPr>
            <a:t>「美郷町公共施設等総合管理計画」及び「美郷町公共施設等最適化実施計画」に基づき、個別実施計画を策定し、計画的な維持管理に取り組んでいく。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5D68D9-3B55-4908-AF11-B4ED09E6E9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09B147-7BAC-42DC-9098-E752EA702A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7DDB0D-9507-4EA3-9C52-E414268A3B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28FB3C-2977-497D-A0FA-4366BC6F0B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8A7B31-C035-408B-A305-C4FD07912D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CA75C9-D500-4F42-ABC9-E9C5C367C8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3B2D49-F680-408D-A6C0-90F69C5BCC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E7DA7A-155D-49AE-8FD4-5000F433A5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600494-099B-4CB1-8F5A-FB56F71384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DBB62D-B60F-467F-8C8C-87AA384067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19,983
19,929
168.34
11,627,534
11,191,315
397,887
7,805,972
9,337,341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AD91E3-1808-436A-A67D-6158BA1637E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AA054B-946F-41D9-A7C2-7B74C6AD1F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85E130-FF19-4F62-9810-A38EC8138B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5F2F78-B648-4BB0-8C2A-DB6EC3E8AF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EF8BF5-6D03-43D1-BD22-38AB98B48F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09B74B-FA53-4D61-AC68-46405C3854E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E0DF0D-D57A-4F9C-8EC7-4E09301367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06B6CB-FDC5-4784-8884-7DE82CBDBB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47D7C1-DF9D-4DA7-925C-80331544AE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CA6F7A-84BC-4586-A203-ADA768B813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11E699-8663-420D-840B-3116ABE1BD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C1AFCC-078F-49D0-B0B7-5921974981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F9E00F-3C1A-4F7C-8E9D-8BD039EBB41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02C543-AE3B-45C9-88F9-E4C5C75665B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9B1CEC-0C34-47E6-A245-260065B2EA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6351C1-4B7C-4D46-9695-85C71C06729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DBC4CD-E943-41F3-B363-CBBCB5F2FA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504F98-8CF6-477D-8C45-9A99FF3CBCE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20D5B34-9D29-4922-99AF-59EE81FE3E4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5EB3F4E-D085-45FC-896F-75FBE594C4C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313D200-16C5-4DEA-928B-F3F9B27F2D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548D192-B035-4234-8E58-754F2DE917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0938D5D-537D-47E4-B8D9-611D59C6A96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99CADE8-FFE5-4583-8735-2851270399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74BCBB0-9858-482F-8772-6C9508C95D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E4F2D77-2611-4B7C-8817-3C54F3C9E3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E8DB756-26A4-46B9-9DD7-3233CAB462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F06E82D-427D-4CCF-818A-80726AE9D2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7CE106F-BE29-4895-B148-334CCEBF5C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98330CF-AE61-452E-A62E-3AE391B93C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541E8511-A1E4-4D7A-9FF8-C672C111A91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1EC0B60B-2518-4346-86CC-8BF98BC4CF0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9F4383FC-D598-4C29-8D0D-D3AF3F044BF2}"/>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4405714C-1235-43B4-8F99-85076DB0A62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7CFF5D0-240B-4A91-809D-9A57AF5D7AC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62B9E5ED-3439-40C3-BFD8-116DE236D23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8BA130DE-457B-4473-BF4C-0A4F0F96A37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9E34EC30-C3A2-465A-801E-1F37B1BCD30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AE92DEE5-4419-4FDC-A603-48D9D8E53FD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2E629512-B02E-43FE-9BF0-0B0F93227F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C03D5E3B-5908-442E-B5C2-CD634C6D8C8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82763E3D-2CB6-4A76-8B86-A72A99F7AD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a:extLst>
            <a:ext uri="{FF2B5EF4-FFF2-40B4-BE49-F238E27FC236}">
              <a16:creationId xmlns:a16="http://schemas.microsoft.com/office/drawing/2014/main" id="{E430B65D-5B6F-447A-9A55-04C89CDCB755}"/>
            </a:ext>
          </a:extLst>
        </xdr:cNvPr>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a:extLst>
            <a:ext uri="{FF2B5EF4-FFF2-40B4-BE49-F238E27FC236}">
              <a16:creationId xmlns:a16="http://schemas.microsoft.com/office/drawing/2014/main" id="{B2599110-CBA3-46DB-9DFD-CDFBC0925563}"/>
            </a:ext>
          </a:extLst>
        </xdr:cNvPr>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a:extLst>
            <a:ext uri="{FF2B5EF4-FFF2-40B4-BE49-F238E27FC236}">
              <a16:creationId xmlns:a16="http://schemas.microsoft.com/office/drawing/2014/main" id="{772D4D36-224E-49E6-8423-CC655C4F2489}"/>
            </a:ext>
          </a:extLst>
        </xdr:cNvPr>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a:extLst>
            <a:ext uri="{FF2B5EF4-FFF2-40B4-BE49-F238E27FC236}">
              <a16:creationId xmlns:a16="http://schemas.microsoft.com/office/drawing/2014/main" id="{1CA42A9A-2E03-47C8-AE00-3B6887C1FFE5}"/>
            </a:ext>
          </a:extLst>
        </xdr:cNvPr>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a:extLst>
            <a:ext uri="{FF2B5EF4-FFF2-40B4-BE49-F238E27FC236}">
              <a16:creationId xmlns:a16="http://schemas.microsoft.com/office/drawing/2014/main" id="{3CB95181-F672-4704-83C4-C7BE986F0ED5}"/>
            </a:ext>
          </a:extLst>
        </xdr:cNvPr>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a:extLst>
            <a:ext uri="{FF2B5EF4-FFF2-40B4-BE49-F238E27FC236}">
              <a16:creationId xmlns:a16="http://schemas.microsoft.com/office/drawing/2014/main" id="{1C606534-9771-468C-9B72-D6A17354D6C2}"/>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a:extLst>
            <a:ext uri="{FF2B5EF4-FFF2-40B4-BE49-F238E27FC236}">
              <a16:creationId xmlns:a16="http://schemas.microsoft.com/office/drawing/2014/main" id="{966BEF49-4480-4448-A70C-65D589246465}"/>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a:extLst>
            <a:ext uri="{FF2B5EF4-FFF2-40B4-BE49-F238E27FC236}">
              <a16:creationId xmlns:a16="http://schemas.microsoft.com/office/drawing/2014/main" id="{78F032E0-5514-4B44-AE5D-B438FCA89ABC}"/>
            </a:ext>
          </a:extLst>
        </xdr:cNvPr>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a:extLst>
            <a:ext uri="{FF2B5EF4-FFF2-40B4-BE49-F238E27FC236}">
              <a16:creationId xmlns:a16="http://schemas.microsoft.com/office/drawing/2014/main" id="{F26F9F98-C094-4D70-B9E0-4E066F69CF73}"/>
            </a:ext>
          </a:extLst>
        </xdr:cNvPr>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FCE49DB9-5E8A-43B7-B2E4-064121DB78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B0196760-6462-4646-9CC6-93AD77ED73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84059A64-C2FD-4F0D-BAEB-F9E313E5CB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54BAE8B-7EE3-4D24-9749-C30A9567CDA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65FE12E-E24F-400A-B755-9D347A518D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68" name="楕円 67">
          <a:extLst>
            <a:ext uri="{FF2B5EF4-FFF2-40B4-BE49-F238E27FC236}">
              <a16:creationId xmlns:a16="http://schemas.microsoft.com/office/drawing/2014/main" id="{6219B533-979C-4D45-B868-DB5907CFCF4B}"/>
            </a:ext>
          </a:extLst>
        </xdr:cNvPr>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69" name="【図書館】&#10;有形固定資産減価償却率該当値テキスト">
          <a:extLst>
            <a:ext uri="{FF2B5EF4-FFF2-40B4-BE49-F238E27FC236}">
              <a16:creationId xmlns:a16="http://schemas.microsoft.com/office/drawing/2014/main" id="{BE033D95-4F72-4AFD-AC47-A63F331FF520}"/>
            </a:ext>
          </a:extLst>
        </xdr:cNvPr>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151130</xdr:rowOff>
    </xdr:from>
    <xdr:to>
      <xdr:col>20</xdr:col>
      <xdr:colOff>38100</xdr:colOff>
      <xdr:row>36</xdr:row>
      <xdr:rowOff>81280</xdr:rowOff>
    </xdr:to>
    <xdr:sp macro="" textlink="">
      <xdr:nvSpPr>
        <xdr:cNvPr id="70" name="楕円 69">
          <a:extLst>
            <a:ext uri="{FF2B5EF4-FFF2-40B4-BE49-F238E27FC236}">
              <a16:creationId xmlns:a16="http://schemas.microsoft.com/office/drawing/2014/main" id="{7F2AAF62-3F6A-4DFA-AA9C-2B19A3F12310}"/>
            </a:ext>
          </a:extLst>
        </xdr:cNvPr>
        <xdr:cNvSpPr/>
      </xdr:nvSpPr>
      <xdr:spPr>
        <a:xfrm>
          <a:off x="3746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30480</xdr:rowOff>
    </xdr:to>
    <xdr:cxnSp macro="">
      <xdr:nvCxnSpPr>
        <xdr:cNvPr id="71" name="直線コネクタ 70">
          <a:extLst>
            <a:ext uri="{FF2B5EF4-FFF2-40B4-BE49-F238E27FC236}">
              <a16:creationId xmlns:a16="http://schemas.microsoft.com/office/drawing/2014/main" id="{9A533C4B-6083-4994-BD1B-352F2C35C1EF}"/>
            </a:ext>
          </a:extLst>
        </xdr:cNvPr>
        <xdr:cNvCxnSpPr/>
      </xdr:nvCxnSpPr>
      <xdr:spPr>
        <a:xfrm flipV="1">
          <a:off x="3797300" y="6156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2" name="楕円 71">
          <a:extLst>
            <a:ext uri="{FF2B5EF4-FFF2-40B4-BE49-F238E27FC236}">
              <a16:creationId xmlns:a16="http://schemas.microsoft.com/office/drawing/2014/main" id="{E646E885-3C34-4EFA-A80C-3A9C97726E39}"/>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76200</xdr:rowOff>
    </xdr:to>
    <xdr:cxnSp macro="">
      <xdr:nvCxnSpPr>
        <xdr:cNvPr id="73" name="直線コネクタ 72">
          <a:extLst>
            <a:ext uri="{FF2B5EF4-FFF2-40B4-BE49-F238E27FC236}">
              <a16:creationId xmlns:a16="http://schemas.microsoft.com/office/drawing/2014/main" id="{96B234DB-B2DE-4D35-A459-52188A1A58FE}"/>
            </a:ext>
          </a:extLst>
        </xdr:cNvPr>
        <xdr:cNvCxnSpPr/>
      </xdr:nvCxnSpPr>
      <xdr:spPr>
        <a:xfrm flipV="1">
          <a:off x="2908300" y="6202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4" name="n_1aveValue【図書館】&#10;有形固定資産減価償却率">
          <a:extLst>
            <a:ext uri="{FF2B5EF4-FFF2-40B4-BE49-F238E27FC236}">
              <a16:creationId xmlns:a16="http://schemas.microsoft.com/office/drawing/2014/main" id="{4622A64D-713B-4C39-B778-E13E1ADB77BE}"/>
            </a:ext>
          </a:extLst>
        </xdr:cNvPr>
        <xdr:cNvSpPr txBox="1"/>
      </xdr:nvSpPr>
      <xdr:spPr>
        <a:xfrm>
          <a:off x="3582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a:extLst>
            <a:ext uri="{FF2B5EF4-FFF2-40B4-BE49-F238E27FC236}">
              <a16:creationId xmlns:a16="http://schemas.microsoft.com/office/drawing/2014/main" id="{CB45471B-CE81-47D2-84E5-CA5ADAF09CE4}"/>
            </a:ext>
          </a:extLst>
        </xdr:cNvPr>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97807</xdr:rowOff>
    </xdr:from>
    <xdr:ext cx="405111" cy="259045"/>
    <xdr:sp macro="" textlink="">
      <xdr:nvSpPr>
        <xdr:cNvPr id="76" name="n_1mainValue【図書館】&#10;有形固定資産減価償却率">
          <a:extLst>
            <a:ext uri="{FF2B5EF4-FFF2-40B4-BE49-F238E27FC236}">
              <a16:creationId xmlns:a16="http://schemas.microsoft.com/office/drawing/2014/main" id="{6D4016A4-B93C-4C18-86FD-2D8428D754C0}"/>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77" name="n_2mainValue【図書館】&#10;有形固定資産減価償却率">
          <a:extLst>
            <a:ext uri="{FF2B5EF4-FFF2-40B4-BE49-F238E27FC236}">
              <a16:creationId xmlns:a16="http://schemas.microsoft.com/office/drawing/2014/main" id="{D5F9BB22-058D-48B0-8D75-7C3C07D3A2AF}"/>
            </a:ext>
          </a:extLst>
        </xdr:cNvPr>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E74D9041-EBB3-4274-A14B-14FBD74492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772226EB-A179-45DD-B707-95DCE58E2D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77988BE5-2769-46AA-A990-2DEF369D54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26C9B677-FAE6-4C1F-8B44-04DAB5C444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805B3797-DFEF-4989-9F71-E57EB69D41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F8405AF7-9115-418F-BC3C-51BF9E4E07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B925F38D-3879-476A-8B88-0987025ECF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A51D443-7FC0-43DB-83AC-8309B2A2D6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19D5B26C-C146-4040-B537-2D1313DB486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B6FE467C-8FB8-4D52-A8D9-A3AF0185B68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id="{EBC49B43-4EB3-43EF-82DF-C6553914F97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a:extLst>
            <a:ext uri="{FF2B5EF4-FFF2-40B4-BE49-F238E27FC236}">
              <a16:creationId xmlns:a16="http://schemas.microsoft.com/office/drawing/2014/main" id="{7AD4D1D4-7F69-4C31-9C1A-DAF3AF32792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id="{8E6A83EF-0288-499F-A110-DC095B2797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a:extLst>
            <a:ext uri="{FF2B5EF4-FFF2-40B4-BE49-F238E27FC236}">
              <a16:creationId xmlns:a16="http://schemas.microsoft.com/office/drawing/2014/main" id="{8DD6ACF5-F3C8-4856-B4EF-D08722E530B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id="{BD3AE41B-5C8E-4ECA-8A98-3C858BA75E4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a:extLst>
            <a:ext uri="{FF2B5EF4-FFF2-40B4-BE49-F238E27FC236}">
              <a16:creationId xmlns:a16="http://schemas.microsoft.com/office/drawing/2014/main" id="{0F718172-C116-4660-9042-2548DCB6D6E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id="{1C3ED06F-1701-4507-BB6A-5659CC6DEF7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a:extLst>
            <a:ext uri="{FF2B5EF4-FFF2-40B4-BE49-F238E27FC236}">
              <a16:creationId xmlns:a16="http://schemas.microsoft.com/office/drawing/2014/main" id="{35E2E690-60DC-480E-80D0-29855A1FFCA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id="{C7F04860-091F-4694-B7EE-E54F0E8BCB4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a:extLst>
            <a:ext uri="{FF2B5EF4-FFF2-40B4-BE49-F238E27FC236}">
              <a16:creationId xmlns:a16="http://schemas.microsoft.com/office/drawing/2014/main" id="{26D59AE3-4F01-42D9-BD27-24BE5B0237E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id="{1B66DE5B-F2BC-42B1-BF7A-93C775552BE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a:extLst>
            <a:ext uri="{FF2B5EF4-FFF2-40B4-BE49-F238E27FC236}">
              <a16:creationId xmlns:a16="http://schemas.microsoft.com/office/drawing/2014/main" id="{3BB8DDE7-2001-4375-BF03-DCF1BD34CAC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D2108305-E5C0-4839-B650-1EC11EF7B1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938EB592-19D3-45C3-8500-6F8ACBB8643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9FBACF1E-F976-40B1-A4D1-906751D4CE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a:extLst>
            <a:ext uri="{FF2B5EF4-FFF2-40B4-BE49-F238E27FC236}">
              <a16:creationId xmlns:a16="http://schemas.microsoft.com/office/drawing/2014/main" id="{9EC83B36-E851-4B67-8171-18E7705217DC}"/>
            </a:ext>
          </a:extLst>
        </xdr:cNvPr>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a:extLst>
            <a:ext uri="{FF2B5EF4-FFF2-40B4-BE49-F238E27FC236}">
              <a16:creationId xmlns:a16="http://schemas.microsoft.com/office/drawing/2014/main" id="{3BA09051-2F65-4030-8240-5969229C817C}"/>
            </a:ext>
          </a:extLst>
        </xdr:cNvPr>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a:extLst>
            <a:ext uri="{FF2B5EF4-FFF2-40B4-BE49-F238E27FC236}">
              <a16:creationId xmlns:a16="http://schemas.microsoft.com/office/drawing/2014/main" id="{7713FE36-DE08-4CCB-B571-E00C38640DFD}"/>
            </a:ext>
          </a:extLst>
        </xdr:cNvPr>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a:extLst>
            <a:ext uri="{FF2B5EF4-FFF2-40B4-BE49-F238E27FC236}">
              <a16:creationId xmlns:a16="http://schemas.microsoft.com/office/drawing/2014/main" id="{614605A3-FF60-4C23-83A8-F270D7ED8D16}"/>
            </a:ext>
          </a:extLst>
        </xdr:cNvPr>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a:extLst>
            <a:ext uri="{FF2B5EF4-FFF2-40B4-BE49-F238E27FC236}">
              <a16:creationId xmlns:a16="http://schemas.microsoft.com/office/drawing/2014/main" id="{7A65F197-42DC-45C4-85FC-624A51B82BA9}"/>
            </a:ext>
          </a:extLst>
        </xdr:cNvPr>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52812</xdr:rowOff>
    </xdr:from>
    <xdr:ext cx="469744" cy="259045"/>
    <xdr:sp macro="" textlink="">
      <xdr:nvSpPr>
        <xdr:cNvPr id="108" name="【図書館】&#10;一人当たり面積平均値テキスト">
          <a:extLst>
            <a:ext uri="{FF2B5EF4-FFF2-40B4-BE49-F238E27FC236}">
              <a16:creationId xmlns:a16="http://schemas.microsoft.com/office/drawing/2014/main" id="{B156F8E3-B37A-44A3-98C3-0C4B0E438A26}"/>
            </a:ext>
          </a:extLst>
        </xdr:cNvPr>
        <xdr:cNvSpPr txBox="1"/>
      </xdr:nvSpPr>
      <xdr:spPr>
        <a:xfrm>
          <a:off x="10515600" y="656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a:extLst>
            <a:ext uri="{FF2B5EF4-FFF2-40B4-BE49-F238E27FC236}">
              <a16:creationId xmlns:a16="http://schemas.microsoft.com/office/drawing/2014/main" id="{EE6E5E02-6227-4357-88B4-88249A40FC17}"/>
            </a:ext>
          </a:extLst>
        </xdr:cNvPr>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a:extLst>
            <a:ext uri="{FF2B5EF4-FFF2-40B4-BE49-F238E27FC236}">
              <a16:creationId xmlns:a16="http://schemas.microsoft.com/office/drawing/2014/main" id="{8BE89472-90A1-4FB7-B50F-213AED4D232D}"/>
            </a:ext>
          </a:extLst>
        </xdr:cNvPr>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a:extLst>
            <a:ext uri="{FF2B5EF4-FFF2-40B4-BE49-F238E27FC236}">
              <a16:creationId xmlns:a16="http://schemas.microsoft.com/office/drawing/2014/main" id="{01C781D4-DB8B-49F7-8EF9-79DF6632650D}"/>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5780A89E-DAB4-4763-863E-BD422053AD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BE302585-F68C-4FFC-85FB-BBA85D4065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6E49ACD0-F191-4F55-B1DE-814D4AB10F8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C835E58-4E54-41FE-BE95-0D27C2F371E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6C6CA74-EC0B-446D-B65B-AF13C13175B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17" name="楕円 116">
          <a:extLst>
            <a:ext uri="{FF2B5EF4-FFF2-40B4-BE49-F238E27FC236}">
              <a16:creationId xmlns:a16="http://schemas.microsoft.com/office/drawing/2014/main" id="{88C462A5-8E7D-4D02-A329-5097E41FB40E}"/>
            </a:ext>
          </a:extLst>
        </xdr:cNvPr>
        <xdr:cNvSpPr/>
      </xdr:nvSpPr>
      <xdr:spPr>
        <a:xfrm>
          <a:off x="10426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138084</xdr:rowOff>
    </xdr:from>
    <xdr:ext cx="469744" cy="259045"/>
    <xdr:sp macro="" textlink="">
      <xdr:nvSpPr>
        <xdr:cNvPr id="118" name="【図書館】&#10;一人当たり面積該当値テキスト">
          <a:extLst>
            <a:ext uri="{FF2B5EF4-FFF2-40B4-BE49-F238E27FC236}">
              <a16:creationId xmlns:a16="http://schemas.microsoft.com/office/drawing/2014/main" id="{250321B2-3A03-4B1D-B4A2-0D50D12C6261}"/>
            </a:ext>
          </a:extLst>
        </xdr:cNvPr>
        <xdr:cNvSpPr txBox="1"/>
      </xdr:nvSpPr>
      <xdr:spPr>
        <a:xfrm>
          <a:off x="10515600"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126093</xdr:rowOff>
    </xdr:from>
    <xdr:to>
      <xdr:col>50</xdr:col>
      <xdr:colOff>165100</xdr:colOff>
      <xdr:row>38</xdr:row>
      <xdr:rowOff>56243</xdr:rowOff>
    </xdr:to>
    <xdr:sp macro="" textlink="">
      <xdr:nvSpPr>
        <xdr:cNvPr id="119" name="楕円 118">
          <a:extLst>
            <a:ext uri="{FF2B5EF4-FFF2-40B4-BE49-F238E27FC236}">
              <a16:creationId xmlns:a16="http://schemas.microsoft.com/office/drawing/2014/main" id="{17DC3D6B-06A2-419D-95DE-18D54CB9067D}"/>
            </a:ext>
          </a:extLst>
        </xdr:cNvPr>
        <xdr:cNvSpPr/>
      </xdr:nvSpPr>
      <xdr:spPr>
        <a:xfrm>
          <a:off x="9588500" y="64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166007</xdr:rowOff>
    </xdr:from>
    <xdr:to>
      <xdr:col>55</xdr:col>
      <xdr:colOff>0</xdr:colOff>
      <xdr:row>38</xdr:row>
      <xdr:rowOff>5443</xdr:rowOff>
    </xdr:to>
    <xdr:cxnSp macro="">
      <xdr:nvCxnSpPr>
        <xdr:cNvPr id="120" name="直線コネクタ 119">
          <a:extLst>
            <a:ext uri="{FF2B5EF4-FFF2-40B4-BE49-F238E27FC236}">
              <a16:creationId xmlns:a16="http://schemas.microsoft.com/office/drawing/2014/main" id="{12350C89-86AC-43B5-A868-140E27F7B5FB}"/>
            </a:ext>
          </a:extLst>
        </xdr:cNvPr>
        <xdr:cNvCxnSpPr/>
      </xdr:nvCxnSpPr>
      <xdr:spPr>
        <a:xfrm flipV="1">
          <a:off x="9639300" y="6509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136978</xdr:rowOff>
    </xdr:from>
    <xdr:to>
      <xdr:col>46</xdr:col>
      <xdr:colOff>38100</xdr:colOff>
      <xdr:row>38</xdr:row>
      <xdr:rowOff>67128</xdr:rowOff>
    </xdr:to>
    <xdr:sp macro="" textlink="">
      <xdr:nvSpPr>
        <xdr:cNvPr id="121" name="楕円 120">
          <a:extLst>
            <a:ext uri="{FF2B5EF4-FFF2-40B4-BE49-F238E27FC236}">
              <a16:creationId xmlns:a16="http://schemas.microsoft.com/office/drawing/2014/main" id="{22B25BD6-0D03-4312-8F2F-087C6F5764DC}"/>
            </a:ext>
          </a:extLst>
        </xdr:cNvPr>
        <xdr:cNvSpPr/>
      </xdr:nvSpPr>
      <xdr:spPr>
        <a:xfrm>
          <a:off x="8699500" y="64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5443</xdr:rowOff>
    </xdr:from>
    <xdr:to>
      <xdr:col>50</xdr:col>
      <xdr:colOff>114300</xdr:colOff>
      <xdr:row>38</xdr:row>
      <xdr:rowOff>16328</xdr:rowOff>
    </xdr:to>
    <xdr:cxnSp macro="">
      <xdr:nvCxnSpPr>
        <xdr:cNvPr id="122" name="直線コネクタ 121">
          <a:extLst>
            <a:ext uri="{FF2B5EF4-FFF2-40B4-BE49-F238E27FC236}">
              <a16:creationId xmlns:a16="http://schemas.microsoft.com/office/drawing/2014/main" id="{2FE8FB11-77AB-491D-848E-50BD529CA122}"/>
            </a:ext>
          </a:extLst>
        </xdr:cNvPr>
        <xdr:cNvCxnSpPr/>
      </xdr:nvCxnSpPr>
      <xdr:spPr>
        <a:xfrm flipV="1">
          <a:off x="8750300" y="6520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145342</xdr:rowOff>
    </xdr:from>
    <xdr:ext cx="469744" cy="259045"/>
    <xdr:sp macro="" textlink="">
      <xdr:nvSpPr>
        <xdr:cNvPr id="123" name="n_1aveValue【図書館】&#10;一人当たり面積">
          <a:extLst>
            <a:ext uri="{FF2B5EF4-FFF2-40B4-BE49-F238E27FC236}">
              <a16:creationId xmlns:a16="http://schemas.microsoft.com/office/drawing/2014/main" id="{0AEC5C9E-A505-499D-BBD0-F544BC24F0E8}"/>
            </a:ext>
          </a:extLst>
        </xdr:cNvPr>
        <xdr:cNvSpPr txBox="1"/>
      </xdr:nvSpPr>
      <xdr:spPr>
        <a:xfrm>
          <a:off x="9391727"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24" name="n_2aveValue【図書館】&#10;一人当たり面積">
          <a:extLst>
            <a:ext uri="{FF2B5EF4-FFF2-40B4-BE49-F238E27FC236}">
              <a16:creationId xmlns:a16="http://schemas.microsoft.com/office/drawing/2014/main" id="{FE29BA25-94FC-4859-853F-A81ACA98D57F}"/>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72770</xdr:rowOff>
    </xdr:from>
    <xdr:ext cx="469744" cy="259045"/>
    <xdr:sp macro="" textlink="">
      <xdr:nvSpPr>
        <xdr:cNvPr id="125" name="n_1mainValue【図書館】&#10;一人当たり面積">
          <a:extLst>
            <a:ext uri="{FF2B5EF4-FFF2-40B4-BE49-F238E27FC236}">
              <a16:creationId xmlns:a16="http://schemas.microsoft.com/office/drawing/2014/main" id="{8E05108F-1132-43CF-95F7-FCDF40C57938}"/>
            </a:ext>
          </a:extLst>
        </xdr:cNvPr>
        <xdr:cNvSpPr txBox="1"/>
      </xdr:nvSpPr>
      <xdr:spPr>
        <a:xfrm>
          <a:off x="939172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83655</xdr:rowOff>
    </xdr:from>
    <xdr:ext cx="469744" cy="259045"/>
    <xdr:sp macro="" textlink="">
      <xdr:nvSpPr>
        <xdr:cNvPr id="126" name="n_2mainValue【図書館】&#10;一人当たり面積">
          <a:extLst>
            <a:ext uri="{FF2B5EF4-FFF2-40B4-BE49-F238E27FC236}">
              <a16:creationId xmlns:a16="http://schemas.microsoft.com/office/drawing/2014/main" id="{505D2A73-730C-4F54-9265-C14C91EABAC1}"/>
            </a:ext>
          </a:extLst>
        </xdr:cNvPr>
        <xdr:cNvSpPr txBox="1"/>
      </xdr:nvSpPr>
      <xdr:spPr>
        <a:xfrm>
          <a:off x="8515427"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73153A1-C387-4B6F-98C9-907E093998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DCD95434-F900-407D-B3DC-4F0F08A9F7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7BC65279-8B34-4022-B9D5-AA9DF1C9D1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12299BC7-FEAC-4479-AF03-1963EC2343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AFD2D9D7-A150-4E94-B857-67E82784FD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B0CFA4F1-C60C-4A9C-93FC-D0A81C2EEF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FF1D93CF-E7BC-4678-A999-1B14F5E984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7E06EFE7-8B93-4178-85C8-D300C226ED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6B2A236B-5A93-4BBE-AC9B-A8A4EE7F44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7C821C72-9BA9-4C7D-84A0-B71B3CC1E1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a:extLst>
            <a:ext uri="{FF2B5EF4-FFF2-40B4-BE49-F238E27FC236}">
              <a16:creationId xmlns:a16="http://schemas.microsoft.com/office/drawing/2014/main" id="{63194866-63A0-44E8-9E08-2241671CC15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86733931-F166-4B47-ACBE-D0348C93955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a:extLst>
            <a:ext uri="{FF2B5EF4-FFF2-40B4-BE49-F238E27FC236}">
              <a16:creationId xmlns:a16="http://schemas.microsoft.com/office/drawing/2014/main" id="{C39E4F31-9AFA-442F-8DBD-D7867C52EF1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E9189E1C-09DC-4A12-A93B-7B23132EAAC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a16="http://schemas.microsoft.com/office/drawing/2014/main" id="{64C8C710-8097-4AEB-AB38-F6DA9C4FCBC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E6B93AF1-44E0-4C71-B09D-0A1A166C89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a16="http://schemas.microsoft.com/office/drawing/2014/main" id="{BF5C4A2D-B45B-4B88-A720-DE57D4A0AAC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3A03833C-73B7-4C84-A0A6-C14B3A8CC62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a16="http://schemas.microsoft.com/office/drawing/2014/main" id="{5CB17392-10F0-43B3-B15E-A71B9BAC1C5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441273AB-F849-4B95-97EB-8A8AA21B268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a:extLst>
            <a:ext uri="{FF2B5EF4-FFF2-40B4-BE49-F238E27FC236}">
              <a16:creationId xmlns:a16="http://schemas.microsoft.com/office/drawing/2014/main" id="{210DBC0D-AD36-4F7F-A65C-3EE117DA919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33F3DA15-5031-47BD-909F-FF7E8FDE1A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52CE11C6-D2AE-4620-983C-93B159781F0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a16="http://schemas.microsoft.com/office/drawing/2014/main" id="{EE8A51DD-6507-41B4-A309-8955C8C900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a:extLst>
            <a:ext uri="{FF2B5EF4-FFF2-40B4-BE49-F238E27FC236}">
              <a16:creationId xmlns:a16="http://schemas.microsoft.com/office/drawing/2014/main" id="{2D53976F-C468-49E6-97E9-076A9F1E2970}"/>
            </a:ext>
          </a:extLst>
        </xdr:cNvPr>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a:extLst>
            <a:ext uri="{FF2B5EF4-FFF2-40B4-BE49-F238E27FC236}">
              <a16:creationId xmlns:a16="http://schemas.microsoft.com/office/drawing/2014/main" id="{4F875CB4-A2AE-42BE-8969-073729D7BA6C}"/>
            </a:ext>
          </a:extLst>
        </xdr:cNvPr>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a:extLst>
            <a:ext uri="{FF2B5EF4-FFF2-40B4-BE49-F238E27FC236}">
              <a16:creationId xmlns:a16="http://schemas.microsoft.com/office/drawing/2014/main" id="{C1FC5650-2AB6-402E-9DD7-9200F68D7CFD}"/>
            </a:ext>
          </a:extLst>
        </xdr:cNvPr>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a:extLst>
            <a:ext uri="{FF2B5EF4-FFF2-40B4-BE49-F238E27FC236}">
              <a16:creationId xmlns:a16="http://schemas.microsoft.com/office/drawing/2014/main" id="{CABBEC2D-29E7-4339-8A61-C27304B379C5}"/>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a:extLst>
            <a:ext uri="{FF2B5EF4-FFF2-40B4-BE49-F238E27FC236}">
              <a16:creationId xmlns:a16="http://schemas.microsoft.com/office/drawing/2014/main" id="{2438ED27-1EED-497C-82A3-B237173E71FF}"/>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56" name="【体育館・プール】&#10;有形固定資産減価償却率平均値テキスト">
          <a:extLst>
            <a:ext uri="{FF2B5EF4-FFF2-40B4-BE49-F238E27FC236}">
              <a16:creationId xmlns:a16="http://schemas.microsoft.com/office/drawing/2014/main" id="{96C14578-A4DE-4635-9505-AEE468985385}"/>
            </a:ext>
          </a:extLst>
        </xdr:cNvPr>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a:extLst>
            <a:ext uri="{FF2B5EF4-FFF2-40B4-BE49-F238E27FC236}">
              <a16:creationId xmlns:a16="http://schemas.microsoft.com/office/drawing/2014/main" id="{60162F99-A53F-4DE7-B503-4DD89138B150}"/>
            </a:ext>
          </a:extLst>
        </xdr:cNvPr>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a:extLst>
            <a:ext uri="{FF2B5EF4-FFF2-40B4-BE49-F238E27FC236}">
              <a16:creationId xmlns:a16="http://schemas.microsoft.com/office/drawing/2014/main" id="{159B90E4-B65D-4874-B5A4-20BF43CAD14C}"/>
            </a:ext>
          </a:extLst>
        </xdr:cNvPr>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a:extLst>
            <a:ext uri="{FF2B5EF4-FFF2-40B4-BE49-F238E27FC236}">
              <a16:creationId xmlns:a16="http://schemas.microsoft.com/office/drawing/2014/main" id="{58153D9E-A6C4-476D-B050-9DCB5EEFD422}"/>
            </a:ext>
          </a:extLst>
        </xdr:cNvPr>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7BF5CD3C-18B7-4237-8D7E-4DB206192B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4987A4C-6669-4628-8469-218CD9CA76D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15527C82-82EB-4795-9D63-55B9CBDEFA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CC68727-0203-41CB-94FA-9A36736633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1CACD46F-F3B0-4C3E-A9FD-A416560E04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65" name="楕円 164">
          <a:extLst>
            <a:ext uri="{FF2B5EF4-FFF2-40B4-BE49-F238E27FC236}">
              <a16:creationId xmlns:a16="http://schemas.microsoft.com/office/drawing/2014/main" id="{53BAB7CE-B8EB-4189-9B8F-5E287539AD70}"/>
            </a:ext>
          </a:extLst>
        </xdr:cNvPr>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123842</xdr:rowOff>
    </xdr:from>
    <xdr:ext cx="405111" cy="259045"/>
    <xdr:sp macro="" textlink="">
      <xdr:nvSpPr>
        <xdr:cNvPr id="166" name="【体育館・プール】&#10;有形固定資産減価償却率該当値テキスト">
          <a:extLst>
            <a:ext uri="{FF2B5EF4-FFF2-40B4-BE49-F238E27FC236}">
              <a16:creationId xmlns:a16="http://schemas.microsoft.com/office/drawing/2014/main" id="{C014DEAD-CE9B-4CFC-9ABD-2FBC5FE82A8E}"/>
            </a:ext>
          </a:extLst>
        </xdr:cNvPr>
        <xdr:cNvSpPr txBox="1"/>
      </xdr:nvSpPr>
      <xdr:spPr>
        <a:xfrm>
          <a:off x="46736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67" name="楕円 166">
          <a:extLst>
            <a:ext uri="{FF2B5EF4-FFF2-40B4-BE49-F238E27FC236}">
              <a16:creationId xmlns:a16="http://schemas.microsoft.com/office/drawing/2014/main" id="{4DFE2B62-701B-410B-94DF-5DA7B8B9E0B7}"/>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51435</xdr:rowOff>
    </xdr:to>
    <xdr:cxnSp macro="">
      <xdr:nvCxnSpPr>
        <xdr:cNvPr id="168" name="直線コネクタ 167">
          <a:extLst>
            <a:ext uri="{FF2B5EF4-FFF2-40B4-BE49-F238E27FC236}">
              <a16:creationId xmlns:a16="http://schemas.microsoft.com/office/drawing/2014/main" id="{8EA9751D-78A4-43AA-BF8D-9B128481974C}"/>
            </a:ext>
          </a:extLst>
        </xdr:cNvPr>
        <xdr:cNvCxnSpPr/>
      </xdr:nvCxnSpPr>
      <xdr:spPr>
        <a:xfrm flipV="1">
          <a:off x="3797300" y="103117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69" name="楕円 168">
          <a:extLst>
            <a:ext uri="{FF2B5EF4-FFF2-40B4-BE49-F238E27FC236}">
              <a16:creationId xmlns:a16="http://schemas.microsoft.com/office/drawing/2014/main" id="{EEF1ACDC-F304-4418-8C66-2AA12D906644}"/>
            </a:ext>
          </a:extLst>
        </xdr:cNvPr>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51435</xdr:rowOff>
    </xdr:from>
    <xdr:to>
      <xdr:col>19</xdr:col>
      <xdr:colOff>177800</xdr:colOff>
      <xdr:row>60</xdr:row>
      <xdr:rowOff>78105</xdr:rowOff>
    </xdr:to>
    <xdr:cxnSp macro="">
      <xdr:nvCxnSpPr>
        <xdr:cNvPr id="170" name="直線コネクタ 169">
          <a:extLst>
            <a:ext uri="{FF2B5EF4-FFF2-40B4-BE49-F238E27FC236}">
              <a16:creationId xmlns:a16="http://schemas.microsoft.com/office/drawing/2014/main" id="{2F02F69F-EF39-45E6-AC3C-F81DC7E102D0}"/>
            </a:ext>
          </a:extLst>
        </xdr:cNvPr>
        <xdr:cNvCxnSpPr/>
      </xdr:nvCxnSpPr>
      <xdr:spPr>
        <a:xfrm flipV="1">
          <a:off x="2908300" y="103384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29227</xdr:rowOff>
    </xdr:from>
    <xdr:ext cx="405111" cy="259045"/>
    <xdr:sp macro="" textlink="">
      <xdr:nvSpPr>
        <xdr:cNvPr id="171" name="n_1aveValue【体育館・プール】&#10;有形固定資産減価償却率">
          <a:extLst>
            <a:ext uri="{FF2B5EF4-FFF2-40B4-BE49-F238E27FC236}">
              <a16:creationId xmlns:a16="http://schemas.microsoft.com/office/drawing/2014/main" id="{B282A026-38A1-4C05-ABE1-2A8339803A20}"/>
            </a:ext>
          </a:extLst>
        </xdr:cNvPr>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72" name="n_2aveValue【体育館・プール】&#10;有形固定資産減価償却率">
          <a:extLst>
            <a:ext uri="{FF2B5EF4-FFF2-40B4-BE49-F238E27FC236}">
              <a16:creationId xmlns:a16="http://schemas.microsoft.com/office/drawing/2014/main" id="{F55661AB-DCE5-4A58-8A2D-6DFE781C4854}"/>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93362</xdr:rowOff>
    </xdr:from>
    <xdr:ext cx="405111" cy="259045"/>
    <xdr:sp macro="" textlink="">
      <xdr:nvSpPr>
        <xdr:cNvPr id="173" name="n_1mainValue【体育館・プール】&#10;有形固定資産減価償却率">
          <a:extLst>
            <a:ext uri="{FF2B5EF4-FFF2-40B4-BE49-F238E27FC236}">
              <a16:creationId xmlns:a16="http://schemas.microsoft.com/office/drawing/2014/main" id="{15CADB4E-2532-4304-98DF-51AC0FC27CF1}"/>
            </a:ext>
          </a:extLst>
        </xdr:cNvPr>
        <xdr:cNvSpPr txBox="1"/>
      </xdr:nvSpPr>
      <xdr:spPr>
        <a:xfrm>
          <a:off x="3582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74" name="n_2mainValue【体育館・プール】&#10;有形固定資産減価償却率">
          <a:extLst>
            <a:ext uri="{FF2B5EF4-FFF2-40B4-BE49-F238E27FC236}">
              <a16:creationId xmlns:a16="http://schemas.microsoft.com/office/drawing/2014/main" id="{E2AA67B6-6C5B-4FD5-95C2-62CA5B389878}"/>
            </a:ext>
          </a:extLst>
        </xdr:cNvPr>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DBF98C88-17CB-4100-963F-D2B766D631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DB3F7F15-4CE2-49AC-939F-766A316F14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F1640236-A670-458E-8320-7F1017EC85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6C321CD3-B255-4ABA-B430-8D039BA512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C6914968-1711-454F-9518-1A8336C9A3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A18B3D9A-18B8-4E24-A44E-96D6DF78AF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8781F01E-116B-429D-A500-E6FBE5926F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B2F36F52-3E0C-49C0-8010-6AE97FA9D0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40C8ECCF-0D17-4C27-A661-29F5E8E9C3F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5A6F42ED-6EA4-4A03-8E57-BFD4D6B84A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a:extLst>
            <a:ext uri="{FF2B5EF4-FFF2-40B4-BE49-F238E27FC236}">
              <a16:creationId xmlns:a16="http://schemas.microsoft.com/office/drawing/2014/main" id="{7FEE4025-CD61-45DC-B719-7C6E90DBE129}"/>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a:extLst>
            <a:ext uri="{FF2B5EF4-FFF2-40B4-BE49-F238E27FC236}">
              <a16:creationId xmlns:a16="http://schemas.microsoft.com/office/drawing/2014/main" id="{CE56818A-CB75-4525-9B47-D968F2693B0E}"/>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a:extLst>
            <a:ext uri="{FF2B5EF4-FFF2-40B4-BE49-F238E27FC236}">
              <a16:creationId xmlns:a16="http://schemas.microsoft.com/office/drawing/2014/main" id="{778896EE-6D37-481B-A9A7-F823FED9ED9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a:extLst>
            <a:ext uri="{FF2B5EF4-FFF2-40B4-BE49-F238E27FC236}">
              <a16:creationId xmlns:a16="http://schemas.microsoft.com/office/drawing/2014/main" id="{8D0C631A-E4EA-49F7-8236-C032474FA4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a:extLst>
            <a:ext uri="{FF2B5EF4-FFF2-40B4-BE49-F238E27FC236}">
              <a16:creationId xmlns:a16="http://schemas.microsoft.com/office/drawing/2014/main" id="{7F5392AB-D237-46B4-A61C-4AEB1F93516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a:extLst>
            <a:ext uri="{FF2B5EF4-FFF2-40B4-BE49-F238E27FC236}">
              <a16:creationId xmlns:a16="http://schemas.microsoft.com/office/drawing/2014/main" id="{7E990A42-819F-4651-AB8C-56CCE5C9C125}"/>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8773C77C-6753-4CA5-B6A4-A1041CF2BC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a:extLst>
            <a:ext uri="{FF2B5EF4-FFF2-40B4-BE49-F238E27FC236}">
              <a16:creationId xmlns:a16="http://schemas.microsoft.com/office/drawing/2014/main" id="{9D94ABEE-CCAB-4328-99C5-F34DEBCDB0C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a:extLst>
            <a:ext uri="{FF2B5EF4-FFF2-40B4-BE49-F238E27FC236}">
              <a16:creationId xmlns:a16="http://schemas.microsoft.com/office/drawing/2014/main" id="{8699632B-9C10-43EB-AE10-B28ACDD52F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a:extLst>
            <a:ext uri="{FF2B5EF4-FFF2-40B4-BE49-F238E27FC236}">
              <a16:creationId xmlns:a16="http://schemas.microsoft.com/office/drawing/2014/main" id="{FE7D0488-0B08-4CDB-BE79-D30D3A449888}"/>
            </a:ext>
          </a:extLst>
        </xdr:cNvPr>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a:extLst>
            <a:ext uri="{FF2B5EF4-FFF2-40B4-BE49-F238E27FC236}">
              <a16:creationId xmlns:a16="http://schemas.microsoft.com/office/drawing/2014/main" id="{26173998-58DC-4F7E-8D49-8705082301F9}"/>
            </a:ext>
          </a:extLst>
        </xdr:cNvPr>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a:extLst>
            <a:ext uri="{FF2B5EF4-FFF2-40B4-BE49-F238E27FC236}">
              <a16:creationId xmlns:a16="http://schemas.microsoft.com/office/drawing/2014/main" id="{2BDDAE66-26F0-49E9-8CFD-328C1B8AA9AE}"/>
            </a:ext>
          </a:extLst>
        </xdr:cNvPr>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a:extLst>
            <a:ext uri="{FF2B5EF4-FFF2-40B4-BE49-F238E27FC236}">
              <a16:creationId xmlns:a16="http://schemas.microsoft.com/office/drawing/2014/main" id="{071FA3D7-B75D-43F1-85A3-C6C58979B43A}"/>
            </a:ext>
          </a:extLst>
        </xdr:cNvPr>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a:extLst>
            <a:ext uri="{FF2B5EF4-FFF2-40B4-BE49-F238E27FC236}">
              <a16:creationId xmlns:a16="http://schemas.microsoft.com/office/drawing/2014/main" id="{467987BA-6086-4CCE-AF18-F75B47603344}"/>
            </a:ext>
          </a:extLst>
        </xdr:cNvPr>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99" name="【体育館・プール】&#10;一人当たり面積平均値テキスト">
          <a:extLst>
            <a:ext uri="{FF2B5EF4-FFF2-40B4-BE49-F238E27FC236}">
              <a16:creationId xmlns:a16="http://schemas.microsoft.com/office/drawing/2014/main" id="{FCF0EE60-DBF5-453D-8D1C-8D445A1CD3A9}"/>
            </a:ext>
          </a:extLst>
        </xdr:cNvPr>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a:extLst>
            <a:ext uri="{FF2B5EF4-FFF2-40B4-BE49-F238E27FC236}">
              <a16:creationId xmlns:a16="http://schemas.microsoft.com/office/drawing/2014/main" id="{D5A4BCEF-C173-4ACA-9E18-E31580A64A4B}"/>
            </a:ext>
          </a:extLst>
        </xdr:cNvPr>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a:extLst>
            <a:ext uri="{FF2B5EF4-FFF2-40B4-BE49-F238E27FC236}">
              <a16:creationId xmlns:a16="http://schemas.microsoft.com/office/drawing/2014/main" id="{2C41B3D5-ADED-4F98-958D-C0BA97AF83CD}"/>
            </a:ext>
          </a:extLst>
        </xdr:cNvPr>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a:extLst>
            <a:ext uri="{FF2B5EF4-FFF2-40B4-BE49-F238E27FC236}">
              <a16:creationId xmlns:a16="http://schemas.microsoft.com/office/drawing/2014/main" id="{0C15E221-BCD4-4981-8F9D-97500C8A7B9B}"/>
            </a:ext>
          </a:extLst>
        </xdr:cNvPr>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2A820576-8187-4810-9F63-57BB92C245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C868A88-2B61-4071-B71A-2BAB7DC029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7F767B00-1247-4332-806C-F0EE60D0253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DFBB7822-C5D6-4E82-A25E-C3082AB4AF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2ED27781-6B81-49E3-BCB6-95AD32DD28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153797</xdr:rowOff>
    </xdr:from>
    <xdr:to>
      <xdr:col>55</xdr:col>
      <xdr:colOff>50800</xdr:colOff>
      <xdr:row>61</xdr:row>
      <xdr:rowOff>83947</xdr:rowOff>
    </xdr:to>
    <xdr:sp macro="" textlink="">
      <xdr:nvSpPr>
        <xdr:cNvPr id="208" name="楕円 207">
          <a:extLst>
            <a:ext uri="{FF2B5EF4-FFF2-40B4-BE49-F238E27FC236}">
              <a16:creationId xmlns:a16="http://schemas.microsoft.com/office/drawing/2014/main" id="{C1CD9D8E-B313-4B0A-BB0A-C1D183041ED9}"/>
            </a:ext>
          </a:extLst>
        </xdr:cNvPr>
        <xdr:cNvSpPr/>
      </xdr:nvSpPr>
      <xdr:spPr>
        <a:xfrm>
          <a:off x="104267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5224</xdr:rowOff>
    </xdr:from>
    <xdr:ext cx="469744" cy="259045"/>
    <xdr:sp macro="" textlink="">
      <xdr:nvSpPr>
        <xdr:cNvPr id="209" name="【体育館・プール】&#10;一人当たり面積該当値テキスト">
          <a:extLst>
            <a:ext uri="{FF2B5EF4-FFF2-40B4-BE49-F238E27FC236}">
              <a16:creationId xmlns:a16="http://schemas.microsoft.com/office/drawing/2014/main" id="{28911EC3-EC5B-4C27-BA55-055A328AF221}"/>
            </a:ext>
          </a:extLst>
        </xdr:cNvPr>
        <xdr:cNvSpPr txBox="1"/>
      </xdr:nvSpPr>
      <xdr:spPr>
        <a:xfrm>
          <a:off x="10515600" y="102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160083</xdr:rowOff>
    </xdr:from>
    <xdr:to>
      <xdr:col>50</xdr:col>
      <xdr:colOff>165100</xdr:colOff>
      <xdr:row>61</xdr:row>
      <xdr:rowOff>90233</xdr:rowOff>
    </xdr:to>
    <xdr:sp macro="" textlink="">
      <xdr:nvSpPr>
        <xdr:cNvPr id="210" name="楕円 209">
          <a:extLst>
            <a:ext uri="{FF2B5EF4-FFF2-40B4-BE49-F238E27FC236}">
              <a16:creationId xmlns:a16="http://schemas.microsoft.com/office/drawing/2014/main" id="{D3DE98B0-0670-46B4-B1E7-CCC33F9EDDB9}"/>
            </a:ext>
          </a:extLst>
        </xdr:cNvPr>
        <xdr:cNvSpPr/>
      </xdr:nvSpPr>
      <xdr:spPr>
        <a:xfrm>
          <a:off x="9588500" y="104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33147</xdr:rowOff>
    </xdr:from>
    <xdr:to>
      <xdr:col>55</xdr:col>
      <xdr:colOff>0</xdr:colOff>
      <xdr:row>61</xdr:row>
      <xdr:rowOff>39433</xdr:rowOff>
    </xdr:to>
    <xdr:cxnSp macro="">
      <xdr:nvCxnSpPr>
        <xdr:cNvPr id="211" name="直線コネクタ 210">
          <a:extLst>
            <a:ext uri="{FF2B5EF4-FFF2-40B4-BE49-F238E27FC236}">
              <a16:creationId xmlns:a16="http://schemas.microsoft.com/office/drawing/2014/main" id="{F834DAC5-4488-448F-B9AC-C12B7C892914}"/>
            </a:ext>
          </a:extLst>
        </xdr:cNvPr>
        <xdr:cNvCxnSpPr/>
      </xdr:nvCxnSpPr>
      <xdr:spPr>
        <a:xfrm flipV="1">
          <a:off x="9639300" y="10491597"/>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165798</xdr:rowOff>
    </xdr:from>
    <xdr:to>
      <xdr:col>46</xdr:col>
      <xdr:colOff>38100</xdr:colOff>
      <xdr:row>61</xdr:row>
      <xdr:rowOff>95948</xdr:rowOff>
    </xdr:to>
    <xdr:sp macro="" textlink="">
      <xdr:nvSpPr>
        <xdr:cNvPr id="212" name="楕円 211">
          <a:extLst>
            <a:ext uri="{FF2B5EF4-FFF2-40B4-BE49-F238E27FC236}">
              <a16:creationId xmlns:a16="http://schemas.microsoft.com/office/drawing/2014/main" id="{D91CBE8D-7DE2-4B21-8E18-F7CE7B77EA4F}"/>
            </a:ext>
          </a:extLst>
        </xdr:cNvPr>
        <xdr:cNvSpPr/>
      </xdr:nvSpPr>
      <xdr:spPr>
        <a:xfrm>
          <a:off x="8699500" y="10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39433</xdr:rowOff>
    </xdr:from>
    <xdr:to>
      <xdr:col>50</xdr:col>
      <xdr:colOff>114300</xdr:colOff>
      <xdr:row>61</xdr:row>
      <xdr:rowOff>45148</xdr:rowOff>
    </xdr:to>
    <xdr:cxnSp macro="">
      <xdr:nvCxnSpPr>
        <xdr:cNvPr id="213" name="直線コネクタ 212">
          <a:extLst>
            <a:ext uri="{FF2B5EF4-FFF2-40B4-BE49-F238E27FC236}">
              <a16:creationId xmlns:a16="http://schemas.microsoft.com/office/drawing/2014/main" id="{C936B968-75C7-4074-A9AE-9309E2EFE16F}"/>
            </a:ext>
          </a:extLst>
        </xdr:cNvPr>
        <xdr:cNvCxnSpPr/>
      </xdr:nvCxnSpPr>
      <xdr:spPr>
        <a:xfrm flipV="1">
          <a:off x="8750300" y="104978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116794</xdr:rowOff>
    </xdr:from>
    <xdr:ext cx="469744" cy="259045"/>
    <xdr:sp macro="" textlink="">
      <xdr:nvSpPr>
        <xdr:cNvPr id="214" name="n_1aveValue【体育館・プール】&#10;一人当たり面積">
          <a:extLst>
            <a:ext uri="{FF2B5EF4-FFF2-40B4-BE49-F238E27FC236}">
              <a16:creationId xmlns:a16="http://schemas.microsoft.com/office/drawing/2014/main" id="{F8B8010D-08F3-4F0E-BD57-997322ED46D5}"/>
            </a:ext>
          </a:extLst>
        </xdr:cNvPr>
        <xdr:cNvSpPr txBox="1"/>
      </xdr:nvSpPr>
      <xdr:spPr>
        <a:xfrm>
          <a:off x="9391727" y="1074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140796</xdr:rowOff>
    </xdr:from>
    <xdr:ext cx="469744" cy="259045"/>
    <xdr:sp macro="" textlink="">
      <xdr:nvSpPr>
        <xdr:cNvPr id="215" name="n_2aveValue【体育館・プール】&#10;一人当たり面積">
          <a:extLst>
            <a:ext uri="{FF2B5EF4-FFF2-40B4-BE49-F238E27FC236}">
              <a16:creationId xmlns:a16="http://schemas.microsoft.com/office/drawing/2014/main" id="{C5184FE1-F524-46C3-8FDD-F5A15768D229}"/>
            </a:ext>
          </a:extLst>
        </xdr:cNvPr>
        <xdr:cNvSpPr txBox="1"/>
      </xdr:nvSpPr>
      <xdr:spPr>
        <a:xfrm>
          <a:off x="8515427" y="1077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106760</xdr:rowOff>
    </xdr:from>
    <xdr:ext cx="469744" cy="259045"/>
    <xdr:sp macro="" textlink="">
      <xdr:nvSpPr>
        <xdr:cNvPr id="216" name="n_1mainValue【体育館・プール】&#10;一人当たり面積">
          <a:extLst>
            <a:ext uri="{FF2B5EF4-FFF2-40B4-BE49-F238E27FC236}">
              <a16:creationId xmlns:a16="http://schemas.microsoft.com/office/drawing/2014/main" id="{56A45FF2-8961-4403-B567-0069A5C0F670}"/>
            </a:ext>
          </a:extLst>
        </xdr:cNvPr>
        <xdr:cNvSpPr txBox="1"/>
      </xdr:nvSpPr>
      <xdr:spPr>
        <a:xfrm>
          <a:off x="9391727" y="1022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112475</xdr:rowOff>
    </xdr:from>
    <xdr:ext cx="469744" cy="259045"/>
    <xdr:sp macro="" textlink="">
      <xdr:nvSpPr>
        <xdr:cNvPr id="217" name="n_2mainValue【体育館・プール】&#10;一人当たり面積">
          <a:extLst>
            <a:ext uri="{FF2B5EF4-FFF2-40B4-BE49-F238E27FC236}">
              <a16:creationId xmlns:a16="http://schemas.microsoft.com/office/drawing/2014/main" id="{70604F11-285F-4778-8A00-293D649476A6}"/>
            </a:ext>
          </a:extLst>
        </xdr:cNvPr>
        <xdr:cNvSpPr txBox="1"/>
      </xdr:nvSpPr>
      <xdr:spPr>
        <a:xfrm>
          <a:off x="8515427" y="1022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C59A8D7F-1772-430B-BEDF-B7D563122B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6BE05560-B1D0-4F5C-A6FA-08C36F6C5D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27AFFC86-1FC6-4F42-86DB-FB3A823CED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587CF48F-08A8-4645-80A6-16FD2C2492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EBF67CA3-1C33-4F7F-AC6C-A62E569C35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CE435214-4B64-4E4F-A508-675D362661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C340DD75-A1C4-4033-A1CB-6FAD6B1ED6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3783A3E8-3704-443B-B64B-EB1DA5BA4DE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a:extLst>
            <a:ext uri="{FF2B5EF4-FFF2-40B4-BE49-F238E27FC236}">
              <a16:creationId xmlns:a16="http://schemas.microsoft.com/office/drawing/2014/main" id="{A53EA083-1A1E-4913-9700-3D05B14246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a:extLst>
            <a:ext uri="{FF2B5EF4-FFF2-40B4-BE49-F238E27FC236}">
              <a16:creationId xmlns:a16="http://schemas.microsoft.com/office/drawing/2014/main" id="{BA151E80-4122-4600-8B00-1395744B20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a:extLst>
            <a:ext uri="{FF2B5EF4-FFF2-40B4-BE49-F238E27FC236}">
              <a16:creationId xmlns:a16="http://schemas.microsoft.com/office/drawing/2014/main" id="{40542A20-44A5-4DA2-B567-85567AD978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a:extLst>
            <a:ext uri="{FF2B5EF4-FFF2-40B4-BE49-F238E27FC236}">
              <a16:creationId xmlns:a16="http://schemas.microsoft.com/office/drawing/2014/main" id="{65C5DC2D-DCED-467E-AAD9-0B8AE7E76F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a:extLst>
            <a:ext uri="{FF2B5EF4-FFF2-40B4-BE49-F238E27FC236}">
              <a16:creationId xmlns:a16="http://schemas.microsoft.com/office/drawing/2014/main" id="{B2C4733E-0D82-40A7-9222-D6151CAAB2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a:extLst>
            <a:ext uri="{FF2B5EF4-FFF2-40B4-BE49-F238E27FC236}">
              <a16:creationId xmlns:a16="http://schemas.microsoft.com/office/drawing/2014/main" id="{BD660E76-19D5-4F0D-B706-C95E51CF454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a:extLst>
            <a:ext uri="{FF2B5EF4-FFF2-40B4-BE49-F238E27FC236}">
              <a16:creationId xmlns:a16="http://schemas.microsoft.com/office/drawing/2014/main" id="{70C02982-542C-496B-ABD7-FB385FE5AD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a:extLst>
            <a:ext uri="{FF2B5EF4-FFF2-40B4-BE49-F238E27FC236}">
              <a16:creationId xmlns:a16="http://schemas.microsoft.com/office/drawing/2014/main" id="{596C0E67-0B43-4A2D-828F-A4E8F1A249D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a:extLst>
            <a:ext uri="{FF2B5EF4-FFF2-40B4-BE49-F238E27FC236}">
              <a16:creationId xmlns:a16="http://schemas.microsoft.com/office/drawing/2014/main" id="{6F35E338-4BB3-4F55-8203-F0AB3AA05F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a:extLst>
            <a:ext uri="{FF2B5EF4-FFF2-40B4-BE49-F238E27FC236}">
              <a16:creationId xmlns:a16="http://schemas.microsoft.com/office/drawing/2014/main" id="{078A8E41-5DA4-43AA-887F-6B2BBEA0E3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a:extLst>
            <a:ext uri="{FF2B5EF4-FFF2-40B4-BE49-F238E27FC236}">
              <a16:creationId xmlns:a16="http://schemas.microsoft.com/office/drawing/2014/main" id="{2694A595-CFC2-4A6A-BBC5-4C932D4FFC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a:extLst>
            <a:ext uri="{FF2B5EF4-FFF2-40B4-BE49-F238E27FC236}">
              <a16:creationId xmlns:a16="http://schemas.microsoft.com/office/drawing/2014/main" id="{4BACC0EA-32B5-4081-807B-8FE6875911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a:extLst>
            <a:ext uri="{FF2B5EF4-FFF2-40B4-BE49-F238E27FC236}">
              <a16:creationId xmlns:a16="http://schemas.microsoft.com/office/drawing/2014/main" id="{6E9A9E93-AD1A-46A8-9605-61ECC90C96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a:extLst>
            <a:ext uri="{FF2B5EF4-FFF2-40B4-BE49-F238E27FC236}">
              <a16:creationId xmlns:a16="http://schemas.microsoft.com/office/drawing/2014/main" id="{C0DC0371-A924-4638-B8D0-49D4A11A03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a:extLst>
            <a:ext uri="{FF2B5EF4-FFF2-40B4-BE49-F238E27FC236}">
              <a16:creationId xmlns:a16="http://schemas.microsoft.com/office/drawing/2014/main" id="{3B4B302B-5C5D-4E95-9382-EB41F1D4DC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a:extLst>
            <a:ext uri="{FF2B5EF4-FFF2-40B4-BE49-F238E27FC236}">
              <a16:creationId xmlns:a16="http://schemas.microsoft.com/office/drawing/2014/main" id="{F10B8A66-270A-4EBD-BCA7-593F7FEB724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a:extLst>
            <a:ext uri="{FF2B5EF4-FFF2-40B4-BE49-F238E27FC236}">
              <a16:creationId xmlns:a16="http://schemas.microsoft.com/office/drawing/2014/main" id="{4CD03C07-77CF-4A24-A093-9712619AE5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a:extLst>
            <a:ext uri="{FF2B5EF4-FFF2-40B4-BE49-F238E27FC236}">
              <a16:creationId xmlns:a16="http://schemas.microsoft.com/office/drawing/2014/main" id="{9E5DAF9D-D883-43C3-9E6B-88E927C919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a:extLst>
            <a:ext uri="{FF2B5EF4-FFF2-40B4-BE49-F238E27FC236}">
              <a16:creationId xmlns:a16="http://schemas.microsoft.com/office/drawing/2014/main" id="{60CD91CC-A7EC-4FC1-A6E6-477EA57F8F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a:extLst>
            <a:ext uri="{FF2B5EF4-FFF2-40B4-BE49-F238E27FC236}">
              <a16:creationId xmlns:a16="http://schemas.microsoft.com/office/drawing/2014/main" id="{1E38BAA5-7253-4E0C-9AD5-6BB0ACB695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a:extLst>
            <a:ext uri="{FF2B5EF4-FFF2-40B4-BE49-F238E27FC236}">
              <a16:creationId xmlns:a16="http://schemas.microsoft.com/office/drawing/2014/main" id="{D1C7EDE5-5EC3-4EB6-A4C9-29F33B997A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a:extLst>
            <a:ext uri="{FF2B5EF4-FFF2-40B4-BE49-F238E27FC236}">
              <a16:creationId xmlns:a16="http://schemas.microsoft.com/office/drawing/2014/main" id="{FD862C28-2986-4B9E-AD41-E939A84E47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a:extLst>
            <a:ext uri="{FF2B5EF4-FFF2-40B4-BE49-F238E27FC236}">
              <a16:creationId xmlns:a16="http://schemas.microsoft.com/office/drawing/2014/main" id="{353D74F5-CDA0-40D4-8225-EA8DA1B4CD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a:extLst>
            <a:ext uri="{FF2B5EF4-FFF2-40B4-BE49-F238E27FC236}">
              <a16:creationId xmlns:a16="http://schemas.microsoft.com/office/drawing/2014/main" id="{2B6ED5B3-0EAF-4580-A520-B2089CCDA4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a:extLst>
            <a:ext uri="{FF2B5EF4-FFF2-40B4-BE49-F238E27FC236}">
              <a16:creationId xmlns:a16="http://schemas.microsoft.com/office/drawing/2014/main" id="{6D021B94-A16E-40CC-A4FD-8790D093A5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a:extLst>
            <a:ext uri="{FF2B5EF4-FFF2-40B4-BE49-F238E27FC236}">
              <a16:creationId xmlns:a16="http://schemas.microsoft.com/office/drawing/2014/main" id="{C9738014-CE14-43CD-9792-F017A579D2D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a:extLst>
            <a:ext uri="{FF2B5EF4-FFF2-40B4-BE49-F238E27FC236}">
              <a16:creationId xmlns:a16="http://schemas.microsoft.com/office/drawing/2014/main" id="{EE205753-D19F-4EC2-9420-058E59FFA5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a:extLst>
            <a:ext uri="{FF2B5EF4-FFF2-40B4-BE49-F238E27FC236}">
              <a16:creationId xmlns:a16="http://schemas.microsoft.com/office/drawing/2014/main" id="{25A176E2-099E-40B5-AF52-3906394777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a:extLst>
            <a:ext uri="{FF2B5EF4-FFF2-40B4-BE49-F238E27FC236}">
              <a16:creationId xmlns:a16="http://schemas.microsoft.com/office/drawing/2014/main" id="{9ABAE578-B178-4B68-918D-F92947DD7F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a:extLst>
            <a:ext uri="{FF2B5EF4-FFF2-40B4-BE49-F238E27FC236}">
              <a16:creationId xmlns:a16="http://schemas.microsoft.com/office/drawing/2014/main" id="{6A4B23B4-8153-4F58-BCF5-024782F32B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a:extLst>
            <a:ext uri="{FF2B5EF4-FFF2-40B4-BE49-F238E27FC236}">
              <a16:creationId xmlns:a16="http://schemas.microsoft.com/office/drawing/2014/main" id="{CFE03ABB-4493-4C26-B5A3-9EABBC8A2E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a:extLst>
            <a:ext uri="{FF2B5EF4-FFF2-40B4-BE49-F238E27FC236}">
              <a16:creationId xmlns:a16="http://schemas.microsoft.com/office/drawing/2014/main" id="{DDC2AD1E-B9A9-40CA-BAEE-DBDC8804F6F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8" name="正方形/長方形 257">
          <a:extLst>
            <a:ext uri="{FF2B5EF4-FFF2-40B4-BE49-F238E27FC236}">
              <a16:creationId xmlns:a16="http://schemas.microsoft.com/office/drawing/2014/main" id="{FE46B8C9-E919-453C-95C6-3F626CFC74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9" name="正方形/長方形 258">
          <a:extLst>
            <a:ext uri="{FF2B5EF4-FFF2-40B4-BE49-F238E27FC236}">
              <a16:creationId xmlns:a16="http://schemas.microsoft.com/office/drawing/2014/main" id="{7C4C57D0-9924-4AD0-B3F4-B5027A0CBA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0" name="正方形/長方形 259">
          <a:extLst>
            <a:ext uri="{FF2B5EF4-FFF2-40B4-BE49-F238E27FC236}">
              <a16:creationId xmlns:a16="http://schemas.microsoft.com/office/drawing/2014/main" id="{A7AAEADC-9E00-4CB2-A27F-B704987F38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1" name="正方形/長方形 260">
          <a:extLst>
            <a:ext uri="{FF2B5EF4-FFF2-40B4-BE49-F238E27FC236}">
              <a16:creationId xmlns:a16="http://schemas.microsoft.com/office/drawing/2014/main" id="{F865239F-C76A-457B-9FF7-B13FF41655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2" name="正方形/長方形 261">
          <a:extLst>
            <a:ext uri="{FF2B5EF4-FFF2-40B4-BE49-F238E27FC236}">
              <a16:creationId xmlns:a16="http://schemas.microsoft.com/office/drawing/2014/main" id="{6BADC4FC-6421-4944-8310-4A42D0FC7F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3" name="正方形/長方形 262">
          <a:extLst>
            <a:ext uri="{FF2B5EF4-FFF2-40B4-BE49-F238E27FC236}">
              <a16:creationId xmlns:a16="http://schemas.microsoft.com/office/drawing/2014/main" id="{1A67503F-6C14-4649-8C50-AA74CAA03E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4" name="正方形/長方形 263">
          <a:extLst>
            <a:ext uri="{FF2B5EF4-FFF2-40B4-BE49-F238E27FC236}">
              <a16:creationId xmlns:a16="http://schemas.microsoft.com/office/drawing/2014/main" id="{F4878F1E-0FB5-484E-96C1-5CF2BB703C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5" name="正方形/長方形 264">
          <a:extLst>
            <a:ext uri="{FF2B5EF4-FFF2-40B4-BE49-F238E27FC236}">
              <a16:creationId xmlns:a16="http://schemas.microsoft.com/office/drawing/2014/main" id="{9DC91D8A-F7CA-49DC-8899-F0BF821F238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6" name="正方形/長方形 265">
          <a:extLst>
            <a:ext uri="{FF2B5EF4-FFF2-40B4-BE49-F238E27FC236}">
              <a16:creationId xmlns:a16="http://schemas.microsoft.com/office/drawing/2014/main" id="{B960E4ED-1A50-4352-BB06-E331B9DB6D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7" name="正方形/長方形 266">
          <a:extLst>
            <a:ext uri="{FF2B5EF4-FFF2-40B4-BE49-F238E27FC236}">
              <a16:creationId xmlns:a16="http://schemas.microsoft.com/office/drawing/2014/main" id="{DCE25810-233F-48A4-AA9D-FEA413FAA7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8" name="正方形/長方形 267">
          <a:extLst>
            <a:ext uri="{FF2B5EF4-FFF2-40B4-BE49-F238E27FC236}">
              <a16:creationId xmlns:a16="http://schemas.microsoft.com/office/drawing/2014/main" id="{EE6CBA57-253C-4E3D-8D4F-F5B2E38913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9" name="正方形/長方形 268">
          <a:extLst>
            <a:ext uri="{FF2B5EF4-FFF2-40B4-BE49-F238E27FC236}">
              <a16:creationId xmlns:a16="http://schemas.microsoft.com/office/drawing/2014/main" id="{3DA6F9B5-DFEC-4C8E-8A84-A6D1CE4EB1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0" name="正方形/長方形 269">
          <a:extLst>
            <a:ext uri="{FF2B5EF4-FFF2-40B4-BE49-F238E27FC236}">
              <a16:creationId xmlns:a16="http://schemas.microsoft.com/office/drawing/2014/main" id="{548ED746-9C4E-4B42-A69A-7ED04FCA2F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1" name="正方形/長方形 270">
          <a:extLst>
            <a:ext uri="{FF2B5EF4-FFF2-40B4-BE49-F238E27FC236}">
              <a16:creationId xmlns:a16="http://schemas.microsoft.com/office/drawing/2014/main" id="{D921EA64-D675-420A-A479-534F87E136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2" name="正方形/長方形 271">
          <a:extLst>
            <a:ext uri="{FF2B5EF4-FFF2-40B4-BE49-F238E27FC236}">
              <a16:creationId xmlns:a16="http://schemas.microsoft.com/office/drawing/2014/main" id="{6258551F-973A-463C-87A6-65EF069752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3" name="正方形/長方形 272">
          <a:extLst>
            <a:ext uri="{FF2B5EF4-FFF2-40B4-BE49-F238E27FC236}">
              <a16:creationId xmlns:a16="http://schemas.microsoft.com/office/drawing/2014/main" id="{6736E29E-A02E-4CEC-A583-FA3FB702CA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4" name="テキスト ボックス 273">
          <a:extLst>
            <a:ext uri="{FF2B5EF4-FFF2-40B4-BE49-F238E27FC236}">
              <a16:creationId xmlns:a16="http://schemas.microsoft.com/office/drawing/2014/main" id="{139F235B-D921-4F8C-9E61-A829447BE4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5" name="直線コネクタ 274">
          <a:extLst>
            <a:ext uri="{FF2B5EF4-FFF2-40B4-BE49-F238E27FC236}">
              <a16:creationId xmlns:a16="http://schemas.microsoft.com/office/drawing/2014/main" id="{9183850E-878A-4B16-ACAD-6208C912A4F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276" name="テキスト ボックス 275">
          <a:extLst>
            <a:ext uri="{FF2B5EF4-FFF2-40B4-BE49-F238E27FC236}">
              <a16:creationId xmlns:a16="http://schemas.microsoft.com/office/drawing/2014/main" id="{777B3A98-927D-4DE2-A813-3A681D88402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77" name="直線コネクタ 276">
          <a:extLst>
            <a:ext uri="{FF2B5EF4-FFF2-40B4-BE49-F238E27FC236}">
              <a16:creationId xmlns:a16="http://schemas.microsoft.com/office/drawing/2014/main" id="{CEBE705B-0282-4D0E-BB32-B13A836933E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278" name="テキスト ボックス 277">
          <a:extLst>
            <a:ext uri="{FF2B5EF4-FFF2-40B4-BE49-F238E27FC236}">
              <a16:creationId xmlns:a16="http://schemas.microsoft.com/office/drawing/2014/main" id="{1A684310-754A-4F53-9A43-310C7724931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79" name="直線コネクタ 278">
          <a:extLst>
            <a:ext uri="{FF2B5EF4-FFF2-40B4-BE49-F238E27FC236}">
              <a16:creationId xmlns:a16="http://schemas.microsoft.com/office/drawing/2014/main" id="{951F30BD-9B36-4D63-A3C1-9E278FE1A1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80" name="テキスト ボックス 279">
          <a:extLst>
            <a:ext uri="{FF2B5EF4-FFF2-40B4-BE49-F238E27FC236}">
              <a16:creationId xmlns:a16="http://schemas.microsoft.com/office/drawing/2014/main" id="{11D8EEAF-CCBF-48EC-B0BA-015BFB00B31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81" name="直線コネクタ 280">
          <a:extLst>
            <a:ext uri="{FF2B5EF4-FFF2-40B4-BE49-F238E27FC236}">
              <a16:creationId xmlns:a16="http://schemas.microsoft.com/office/drawing/2014/main" id="{322C49DA-9CA0-4297-9B93-998B343E31C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82" name="テキスト ボックス 281">
          <a:extLst>
            <a:ext uri="{FF2B5EF4-FFF2-40B4-BE49-F238E27FC236}">
              <a16:creationId xmlns:a16="http://schemas.microsoft.com/office/drawing/2014/main" id="{7E970AB4-CADD-486A-A201-7FB16C82641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83" name="直線コネクタ 282">
          <a:extLst>
            <a:ext uri="{FF2B5EF4-FFF2-40B4-BE49-F238E27FC236}">
              <a16:creationId xmlns:a16="http://schemas.microsoft.com/office/drawing/2014/main" id="{73DBF8AD-49CF-49EF-B800-2D4AAFB9856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84" name="テキスト ボックス 283">
          <a:extLst>
            <a:ext uri="{FF2B5EF4-FFF2-40B4-BE49-F238E27FC236}">
              <a16:creationId xmlns:a16="http://schemas.microsoft.com/office/drawing/2014/main" id="{08794E84-D658-4829-B684-D3054372EA2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85" name="直線コネクタ 284">
          <a:extLst>
            <a:ext uri="{FF2B5EF4-FFF2-40B4-BE49-F238E27FC236}">
              <a16:creationId xmlns:a16="http://schemas.microsoft.com/office/drawing/2014/main" id="{B0475F21-5BB6-4AED-BB98-5E1B8F19465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86" name="テキスト ボックス 285">
          <a:extLst>
            <a:ext uri="{FF2B5EF4-FFF2-40B4-BE49-F238E27FC236}">
              <a16:creationId xmlns:a16="http://schemas.microsoft.com/office/drawing/2014/main" id="{FFA58977-C1F3-4FC2-B079-ACB855718A5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87" name="直線コネクタ 286">
          <a:extLst>
            <a:ext uri="{FF2B5EF4-FFF2-40B4-BE49-F238E27FC236}">
              <a16:creationId xmlns:a16="http://schemas.microsoft.com/office/drawing/2014/main" id="{B473FF21-4E6F-49BC-9F78-5C193031EB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288" name="テキスト ボックス 287">
          <a:extLst>
            <a:ext uri="{FF2B5EF4-FFF2-40B4-BE49-F238E27FC236}">
              <a16:creationId xmlns:a16="http://schemas.microsoft.com/office/drawing/2014/main" id="{397461EB-FBA4-4599-BAAE-418E28991A1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9" name="直線コネクタ 288">
          <a:extLst>
            <a:ext uri="{FF2B5EF4-FFF2-40B4-BE49-F238E27FC236}">
              <a16:creationId xmlns:a16="http://schemas.microsoft.com/office/drawing/2014/main" id="{800B6335-D22D-4AD3-92A1-A7B67A09AF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290" name="テキスト ボックス 289">
          <a:extLst>
            <a:ext uri="{FF2B5EF4-FFF2-40B4-BE49-F238E27FC236}">
              <a16:creationId xmlns:a16="http://schemas.microsoft.com/office/drawing/2014/main" id="{9AE9F7DD-FF2A-46BC-8DE2-0C09F196FDF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1" name="【保健センター・保健所】&#10;有形固定資産減価償却率グラフ枠">
          <a:extLst>
            <a:ext uri="{FF2B5EF4-FFF2-40B4-BE49-F238E27FC236}">
              <a16:creationId xmlns:a16="http://schemas.microsoft.com/office/drawing/2014/main" id="{3BCC83D7-7E76-406E-AA83-3E48130B14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292" name="直線コネクタ 291">
          <a:extLst>
            <a:ext uri="{FF2B5EF4-FFF2-40B4-BE49-F238E27FC236}">
              <a16:creationId xmlns:a16="http://schemas.microsoft.com/office/drawing/2014/main" id="{6E56210E-7008-44AC-8C96-3D9C94C93BA7}"/>
            </a:ext>
          </a:extLst>
        </xdr:cNvPr>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293" name="【保健センター・保健所】&#10;有形固定資産減価償却率最小値テキスト">
          <a:extLst>
            <a:ext uri="{FF2B5EF4-FFF2-40B4-BE49-F238E27FC236}">
              <a16:creationId xmlns:a16="http://schemas.microsoft.com/office/drawing/2014/main" id="{E2399E83-43F7-4695-889B-EE3411CC584B}"/>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294" name="直線コネクタ 293">
          <a:extLst>
            <a:ext uri="{FF2B5EF4-FFF2-40B4-BE49-F238E27FC236}">
              <a16:creationId xmlns:a16="http://schemas.microsoft.com/office/drawing/2014/main" id="{DA1C51AB-3A39-4586-AFD1-B882D6F667F3}"/>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295" name="【保健センター・保健所】&#10;有形固定資産減価償却率最大値テキスト">
          <a:extLst>
            <a:ext uri="{FF2B5EF4-FFF2-40B4-BE49-F238E27FC236}">
              <a16:creationId xmlns:a16="http://schemas.microsoft.com/office/drawing/2014/main" id="{102FA368-54C5-4491-8899-C135857EE059}"/>
            </a:ext>
          </a:extLst>
        </xdr:cNvPr>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296" name="直線コネクタ 295">
          <a:extLst>
            <a:ext uri="{FF2B5EF4-FFF2-40B4-BE49-F238E27FC236}">
              <a16:creationId xmlns:a16="http://schemas.microsoft.com/office/drawing/2014/main" id="{45903664-F98E-4783-A6A1-D46B9E07F485}"/>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297" name="【保健センター・保健所】&#10;有形固定資産減価償却率平均値テキスト">
          <a:extLst>
            <a:ext uri="{FF2B5EF4-FFF2-40B4-BE49-F238E27FC236}">
              <a16:creationId xmlns:a16="http://schemas.microsoft.com/office/drawing/2014/main" id="{5195E15B-57FA-4755-A42C-95DC9B7ED73A}"/>
            </a:ext>
          </a:extLst>
        </xdr:cNvPr>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298" name="フローチャート: 判断 297">
          <a:extLst>
            <a:ext uri="{FF2B5EF4-FFF2-40B4-BE49-F238E27FC236}">
              <a16:creationId xmlns:a16="http://schemas.microsoft.com/office/drawing/2014/main" id="{4DD6D669-A43B-46C5-A949-C325FB471024}"/>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299" name="フローチャート: 判断 298">
          <a:extLst>
            <a:ext uri="{FF2B5EF4-FFF2-40B4-BE49-F238E27FC236}">
              <a16:creationId xmlns:a16="http://schemas.microsoft.com/office/drawing/2014/main" id="{B2E8B5F6-96A3-438C-9554-98E3E3CAC4A5}"/>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300" name="フローチャート: 判断 299">
          <a:extLst>
            <a:ext uri="{FF2B5EF4-FFF2-40B4-BE49-F238E27FC236}">
              <a16:creationId xmlns:a16="http://schemas.microsoft.com/office/drawing/2014/main" id="{8D259167-EBFD-400B-8F10-DD3FB06B216A}"/>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1A269044-03C6-4DE0-A19F-18328D6ED9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24741C69-DDA3-412F-9578-F55923C73F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761DEDDE-9B9D-49A5-B7B2-C5AC76CCCA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E2159875-FA2F-4349-88D1-5249835C6C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1E6BE1AC-3EBA-47BA-9509-0B263F7D247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161472</xdr:rowOff>
    </xdr:from>
    <xdr:to>
      <xdr:col>85</xdr:col>
      <xdr:colOff>177800</xdr:colOff>
      <xdr:row>63</xdr:row>
      <xdr:rowOff>91622</xdr:rowOff>
    </xdr:to>
    <xdr:sp macro="" textlink="">
      <xdr:nvSpPr>
        <xdr:cNvPr id="306" name="楕円 305">
          <a:extLst>
            <a:ext uri="{FF2B5EF4-FFF2-40B4-BE49-F238E27FC236}">
              <a16:creationId xmlns:a16="http://schemas.microsoft.com/office/drawing/2014/main" id="{2B4FB46F-F777-40F6-A7EC-08859820D253}"/>
            </a:ext>
          </a:extLst>
        </xdr:cNvPr>
        <xdr:cNvSpPr/>
      </xdr:nvSpPr>
      <xdr:spPr>
        <a:xfrm>
          <a:off x="16268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76399</xdr:rowOff>
    </xdr:from>
    <xdr:ext cx="405111" cy="259045"/>
    <xdr:sp macro="" textlink="">
      <xdr:nvSpPr>
        <xdr:cNvPr id="307" name="【保健センター・保健所】&#10;有形固定資産減価償却率該当値テキスト">
          <a:extLst>
            <a:ext uri="{FF2B5EF4-FFF2-40B4-BE49-F238E27FC236}">
              <a16:creationId xmlns:a16="http://schemas.microsoft.com/office/drawing/2014/main" id="{93427ADC-FAD5-435E-88FB-80986A6A415E}"/>
            </a:ext>
          </a:extLst>
        </xdr:cNvPr>
        <xdr:cNvSpPr txBox="1"/>
      </xdr:nvSpPr>
      <xdr:spPr>
        <a:xfrm>
          <a:off x="16357600" y="1070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55335</xdr:rowOff>
    </xdr:from>
    <xdr:to>
      <xdr:col>81</xdr:col>
      <xdr:colOff>101600</xdr:colOff>
      <xdr:row>63</xdr:row>
      <xdr:rowOff>156935</xdr:rowOff>
    </xdr:to>
    <xdr:sp macro="" textlink="">
      <xdr:nvSpPr>
        <xdr:cNvPr id="308" name="楕円 307">
          <a:extLst>
            <a:ext uri="{FF2B5EF4-FFF2-40B4-BE49-F238E27FC236}">
              <a16:creationId xmlns:a16="http://schemas.microsoft.com/office/drawing/2014/main" id="{AD46818E-203F-4F89-954C-900F6CA4E8F2}"/>
            </a:ext>
          </a:extLst>
        </xdr:cNvPr>
        <xdr:cNvSpPr/>
      </xdr:nvSpPr>
      <xdr:spPr>
        <a:xfrm>
          <a:off x="15430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40822</xdr:rowOff>
    </xdr:from>
    <xdr:to>
      <xdr:col>85</xdr:col>
      <xdr:colOff>127000</xdr:colOff>
      <xdr:row>63</xdr:row>
      <xdr:rowOff>106135</xdr:rowOff>
    </xdr:to>
    <xdr:cxnSp macro="">
      <xdr:nvCxnSpPr>
        <xdr:cNvPr id="309" name="直線コネクタ 308">
          <a:extLst>
            <a:ext uri="{FF2B5EF4-FFF2-40B4-BE49-F238E27FC236}">
              <a16:creationId xmlns:a16="http://schemas.microsoft.com/office/drawing/2014/main" id="{E7C3BA01-F2E6-4758-B389-30A5390337AD}"/>
            </a:ext>
          </a:extLst>
        </xdr:cNvPr>
        <xdr:cNvCxnSpPr/>
      </xdr:nvCxnSpPr>
      <xdr:spPr>
        <a:xfrm flipV="1">
          <a:off x="15481300" y="108421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310" name="楕円 309">
          <a:extLst>
            <a:ext uri="{FF2B5EF4-FFF2-40B4-BE49-F238E27FC236}">
              <a16:creationId xmlns:a16="http://schemas.microsoft.com/office/drawing/2014/main" id="{4EE7EF22-FD29-428D-A32F-6B4E7F41E0F4}"/>
            </a:ext>
          </a:extLst>
        </xdr:cNvPr>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106135</xdr:rowOff>
    </xdr:from>
    <xdr:to>
      <xdr:col>81</xdr:col>
      <xdr:colOff>50800</xdr:colOff>
      <xdr:row>64</xdr:row>
      <xdr:rowOff>0</xdr:rowOff>
    </xdr:to>
    <xdr:cxnSp macro="">
      <xdr:nvCxnSpPr>
        <xdr:cNvPr id="311" name="直線コネクタ 310">
          <a:extLst>
            <a:ext uri="{FF2B5EF4-FFF2-40B4-BE49-F238E27FC236}">
              <a16:creationId xmlns:a16="http://schemas.microsoft.com/office/drawing/2014/main" id="{FE550D4E-088D-4781-B2F4-6A45CF622FAC}"/>
            </a:ext>
          </a:extLst>
        </xdr:cNvPr>
        <xdr:cNvCxnSpPr/>
      </xdr:nvCxnSpPr>
      <xdr:spPr>
        <a:xfrm flipV="1">
          <a:off x="14592300" y="10907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312" name="n_1aveValue【保健センター・保健所】&#10;有形固定資産減価償却率">
          <a:extLst>
            <a:ext uri="{FF2B5EF4-FFF2-40B4-BE49-F238E27FC236}">
              <a16:creationId xmlns:a16="http://schemas.microsoft.com/office/drawing/2014/main" id="{69E034B3-2779-4948-B443-E069CBD38FBE}"/>
            </a:ext>
          </a:extLst>
        </xdr:cNvPr>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313" name="n_2aveValue【保健センター・保健所】&#10;有形固定資産減価償却率">
          <a:extLst>
            <a:ext uri="{FF2B5EF4-FFF2-40B4-BE49-F238E27FC236}">
              <a16:creationId xmlns:a16="http://schemas.microsoft.com/office/drawing/2014/main" id="{2F49875E-5F09-4E3E-BDFA-CA0E19CC412C}"/>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148062</xdr:rowOff>
    </xdr:from>
    <xdr:ext cx="405111" cy="259045"/>
    <xdr:sp macro="" textlink="">
      <xdr:nvSpPr>
        <xdr:cNvPr id="314" name="n_1mainValue【保健センター・保健所】&#10;有形固定資産減価償却率">
          <a:extLst>
            <a:ext uri="{FF2B5EF4-FFF2-40B4-BE49-F238E27FC236}">
              <a16:creationId xmlns:a16="http://schemas.microsoft.com/office/drawing/2014/main" id="{F9640070-4D91-4262-9E42-5C7448B1ED74}"/>
            </a:ext>
          </a:extLst>
        </xdr:cNvPr>
        <xdr:cNvSpPr txBox="1"/>
      </xdr:nvSpPr>
      <xdr:spPr>
        <a:xfrm>
          <a:off x="152660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315" name="n_2mainValue【保健センター・保健所】&#10;有形固定資産減価償却率">
          <a:extLst>
            <a:ext uri="{FF2B5EF4-FFF2-40B4-BE49-F238E27FC236}">
              <a16:creationId xmlns:a16="http://schemas.microsoft.com/office/drawing/2014/main" id="{A7362653-0C94-458A-AFD4-6D6861767214}"/>
            </a:ext>
          </a:extLst>
        </xdr:cNvPr>
        <xdr:cNvSpPr txBox="1"/>
      </xdr:nvSpPr>
      <xdr:spPr>
        <a:xfrm>
          <a:off x="14389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6" name="正方形/長方形 315">
          <a:extLst>
            <a:ext uri="{FF2B5EF4-FFF2-40B4-BE49-F238E27FC236}">
              <a16:creationId xmlns:a16="http://schemas.microsoft.com/office/drawing/2014/main" id="{3905F6FB-264A-44A7-8499-BA3FA55D7D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7" name="正方形/長方形 316">
          <a:extLst>
            <a:ext uri="{FF2B5EF4-FFF2-40B4-BE49-F238E27FC236}">
              <a16:creationId xmlns:a16="http://schemas.microsoft.com/office/drawing/2014/main" id="{51567CD0-FFF3-4710-A3BD-1A4CDF9799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8" name="正方形/長方形 317">
          <a:extLst>
            <a:ext uri="{FF2B5EF4-FFF2-40B4-BE49-F238E27FC236}">
              <a16:creationId xmlns:a16="http://schemas.microsoft.com/office/drawing/2014/main" id="{6CB9C50E-3B87-44B1-891B-457C2345FE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9" name="正方形/長方形 318">
          <a:extLst>
            <a:ext uri="{FF2B5EF4-FFF2-40B4-BE49-F238E27FC236}">
              <a16:creationId xmlns:a16="http://schemas.microsoft.com/office/drawing/2014/main" id="{D9F24BBB-CFD8-4A0F-B4DF-1F755DF924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0" name="正方形/長方形 319">
          <a:extLst>
            <a:ext uri="{FF2B5EF4-FFF2-40B4-BE49-F238E27FC236}">
              <a16:creationId xmlns:a16="http://schemas.microsoft.com/office/drawing/2014/main" id="{EF9967B4-6BC5-4E0B-BF58-A471EC2BBD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1" name="正方形/長方形 320">
          <a:extLst>
            <a:ext uri="{FF2B5EF4-FFF2-40B4-BE49-F238E27FC236}">
              <a16:creationId xmlns:a16="http://schemas.microsoft.com/office/drawing/2014/main" id="{CC6FBB21-E904-4355-B9E4-D094602A87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2" name="正方形/長方形 321">
          <a:extLst>
            <a:ext uri="{FF2B5EF4-FFF2-40B4-BE49-F238E27FC236}">
              <a16:creationId xmlns:a16="http://schemas.microsoft.com/office/drawing/2014/main" id="{8E7CCF88-2CCB-4C22-8578-490AA25178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3" name="正方形/長方形 322">
          <a:extLst>
            <a:ext uri="{FF2B5EF4-FFF2-40B4-BE49-F238E27FC236}">
              <a16:creationId xmlns:a16="http://schemas.microsoft.com/office/drawing/2014/main" id="{140E4755-3A0B-4ACB-B69D-DA5300E7BC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4" name="テキスト ボックス 323">
          <a:extLst>
            <a:ext uri="{FF2B5EF4-FFF2-40B4-BE49-F238E27FC236}">
              <a16:creationId xmlns:a16="http://schemas.microsoft.com/office/drawing/2014/main" id="{7186FF2B-9085-44AA-A627-71EB34C1B1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5" name="直線コネクタ 324">
          <a:extLst>
            <a:ext uri="{FF2B5EF4-FFF2-40B4-BE49-F238E27FC236}">
              <a16:creationId xmlns:a16="http://schemas.microsoft.com/office/drawing/2014/main" id="{9F5F26AA-DD57-488E-8EB8-6CE4C002CB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26" name="直線コネクタ 325">
          <a:extLst>
            <a:ext uri="{FF2B5EF4-FFF2-40B4-BE49-F238E27FC236}">
              <a16:creationId xmlns:a16="http://schemas.microsoft.com/office/drawing/2014/main" id="{5B407BE7-EA3F-4E5C-ACAD-BBCB628A561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7" name="テキスト ボックス 326">
          <a:extLst>
            <a:ext uri="{FF2B5EF4-FFF2-40B4-BE49-F238E27FC236}">
              <a16:creationId xmlns:a16="http://schemas.microsoft.com/office/drawing/2014/main" id="{813C9A5D-450E-4C49-B7C3-E74AF07DEB0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8" name="直線コネクタ 327">
          <a:extLst>
            <a:ext uri="{FF2B5EF4-FFF2-40B4-BE49-F238E27FC236}">
              <a16:creationId xmlns:a16="http://schemas.microsoft.com/office/drawing/2014/main" id="{5D02932C-3739-4401-AB8F-1517C4A11AC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9" name="テキスト ボックス 328">
          <a:extLst>
            <a:ext uri="{FF2B5EF4-FFF2-40B4-BE49-F238E27FC236}">
              <a16:creationId xmlns:a16="http://schemas.microsoft.com/office/drawing/2014/main" id="{F2F77BEE-9E1E-4D47-A2CA-5AA119720A3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0" name="直線コネクタ 329">
          <a:extLst>
            <a:ext uri="{FF2B5EF4-FFF2-40B4-BE49-F238E27FC236}">
              <a16:creationId xmlns:a16="http://schemas.microsoft.com/office/drawing/2014/main" id="{6BB73B90-EB5B-423F-842E-AFE9345BAC3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1" name="テキスト ボックス 330">
          <a:extLst>
            <a:ext uri="{FF2B5EF4-FFF2-40B4-BE49-F238E27FC236}">
              <a16:creationId xmlns:a16="http://schemas.microsoft.com/office/drawing/2014/main" id="{298B9231-0070-4047-B0BA-6F46892DFFA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2" name="直線コネクタ 331">
          <a:extLst>
            <a:ext uri="{FF2B5EF4-FFF2-40B4-BE49-F238E27FC236}">
              <a16:creationId xmlns:a16="http://schemas.microsoft.com/office/drawing/2014/main" id="{6336D40D-CE03-4460-A45F-8EDDF09F13A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3" name="テキスト ボックス 332">
          <a:extLst>
            <a:ext uri="{FF2B5EF4-FFF2-40B4-BE49-F238E27FC236}">
              <a16:creationId xmlns:a16="http://schemas.microsoft.com/office/drawing/2014/main" id="{85381ECB-31C8-4CEE-A95A-E8F23E71A9E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4" name="直線コネクタ 333">
          <a:extLst>
            <a:ext uri="{FF2B5EF4-FFF2-40B4-BE49-F238E27FC236}">
              <a16:creationId xmlns:a16="http://schemas.microsoft.com/office/drawing/2014/main" id="{44ABD7A2-0142-414B-A00B-C358E304CA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5" name="テキスト ボックス 334">
          <a:extLst>
            <a:ext uri="{FF2B5EF4-FFF2-40B4-BE49-F238E27FC236}">
              <a16:creationId xmlns:a16="http://schemas.microsoft.com/office/drawing/2014/main" id="{6ECC82F0-04DD-4E19-96CA-180EA56784A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6" name="直線コネクタ 335">
          <a:extLst>
            <a:ext uri="{FF2B5EF4-FFF2-40B4-BE49-F238E27FC236}">
              <a16:creationId xmlns:a16="http://schemas.microsoft.com/office/drawing/2014/main" id="{B4FBDA3B-0A78-414E-A46C-320D95E07E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7" name="テキスト ボックス 336">
          <a:extLst>
            <a:ext uri="{FF2B5EF4-FFF2-40B4-BE49-F238E27FC236}">
              <a16:creationId xmlns:a16="http://schemas.microsoft.com/office/drawing/2014/main" id="{2B624259-9EA5-407C-B4D2-8055778D59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8" name="【保健センター・保健所】&#10;一人当たり面積グラフ枠">
          <a:extLst>
            <a:ext uri="{FF2B5EF4-FFF2-40B4-BE49-F238E27FC236}">
              <a16:creationId xmlns:a16="http://schemas.microsoft.com/office/drawing/2014/main" id="{3356FFE4-240A-427E-887C-A7F6F452D4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339" name="直線コネクタ 338">
          <a:extLst>
            <a:ext uri="{FF2B5EF4-FFF2-40B4-BE49-F238E27FC236}">
              <a16:creationId xmlns:a16="http://schemas.microsoft.com/office/drawing/2014/main" id="{A25559B8-E324-4300-B105-15AD1AAFE95A}"/>
            </a:ext>
          </a:extLst>
        </xdr:cNvPr>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340" name="【保健センター・保健所】&#10;一人当たり面積最小値テキスト">
          <a:extLst>
            <a:ext uri="{FF2B5EF4-FFF2-40B4-BE49-F238E27FC236}">
              <a16:creationId xmlns:a16="http://schemas.microsoft.com/office/drawing/2014/main" id="{E04310D8-D9F1-484B-9927-43CDCB5BFC8C}"/>
            </a:ext>
          </a:extLst>
        </xdr:cNvPr>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341" name="直線コネクタ 340">
          <a:extLst>
            <a:ext uri="{FF2B5EF4-FFF2-40B4-BE49-F238E27FC236}">
              <a16:creationId xmlns:a16="http://schemas.microsoft.com/office/drawing/2014/main" id="{ADC27235-F8B0-46C4-AB37-C014F7116D6D}"/>
            </a:ext>
          </a:extLst>
        </xdr:cNvPr>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42" name="【保健センター・保健所】&#10;一人当たり面積最大値テキスト">
          <a:extLst>
            <a:ext uri="{FF2B5EF4-FFF2-40B4-BE49-F238E27FC236}">
              <a16:creationId xmlns:a16="http://schemas.microsoft.com/office/drawing/2014/main" id="{EA6D1AC3-6BBB-48A5-BBE0-FEED7F34BBE1}"/>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43" name="直線コネクタ 342">
          <a:extLst>
            <a:ext uri="{FF2B5EF4-FFF2-40B4-BE49-F238E27FC236}">
              <a16:creationId xmlns:a16="http://schemas.microsoft.com/office/drawing/2014/main" id="{D071DCC4-3F31-49ED-A5CF-319DEB32AC2A}"/>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344" name="【保健センター・保健所】&#10;一人当たり面積平均値テキスト">
          <a:extLst>
            <a:ext uri="{FF2B5EF4-FFF2-40B4-BE49-F238E27FC236}">
              <a16:creationId xmlns:a16="http://schemas.microsoft.com/office/drawing/2014/main" id="{7F710F05-D39C-49F5-84D5-6815827D6302}"/>
            </a:ext>
          </a:extLst>
        </xdr:cNvPr>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45" name="フローチャート: 判断 344">
          <a:extLst>
            <a:ext uri="{FF2B5EF4-FFF2-40B4-BE49-F238E27FC236}">
              <a16:creationId xmlns:a16="http://schemas.microsoft.com/office/drawing/2014/main" id="{C972BE0E-1124-4FC7-83B0-9A347F2230D5}"/>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346" name="フローチャート: 判断 345">
          <a:extLst>
            <a:ext uri="{FF2B5EF4-FFF2-40B4-BE49-F238E27FC236}">
              <a16:creationId xmlns:a16="http://schemas.microsoft.com/office/drawing/2014/main" id="{B671C744-EFD5-4A44-9FE5-C3561C597929}"/>
            </a:ext>
          </a:extLst>
        </xdr:cNvPr>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347" name="フローチャート: 判断 346">
          <a:extLst>
            <a:ext uri="{FF2B5EF4-FFF2-40B4-BE49-F238E27FC236}">
              <a16:creationId xmlns:a16="http://schemas.microsoft.com/office/drawing/2014/main" id="{DBD4747C-EF33-414A-86BD-C4DF66B0328C}"/>
            </a:ext>
          </a:extLst>
        </xdr:cNvPr>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E89B337D-AD11-42BF-AB56-420B1BCE7F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D2C07222-85A8-4C08-A793-DF85240DFB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5FB29CB0-B385-45ED-8187-6C8B98CB9D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C561B0EE-EBFA-49B0-B63B-9F24553ED9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E4FB63CF-A25B-488F-B8DA-D26829FF13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353" name="楕円 352">
          <a:extLst>
            <a:ext uri="{FF2B5EF4-FFF2-40B4-BE49-F238E27FC236}">
              <a16:creationId xmlns:a16="http://schemas.microsoft.com/office/drawing/2014/main" id="{259E2818-3838-4046-A1C6-82B9DAE37B9D}"/>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354" name="【保健センター・保健所】&#10;一人当たり面積該当値テキスト">
          <a:extLst>
            <a:ext uri="{FF2B5EF4-FFF2-40B4-BE49-F238E27FC236}">
              <a16:creationId xmlns:a16="http://schemas.microsoft.com/office/drawing/2014/main" id="{98033B0C-277A-4E96-936A-62F071A92B11}"/>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355" name="楕円 354">
          <a:extLst>
            <a:ext uri="{FF2B5EF4-FFF2-40B4-BE49-F238E27FC236}">
              <a16:creationId xmlns:a16="http://schemas.microsoft.com/office/drawing/2014/main" id="{C070E665-D83F-4F56-9C57-3857A8CE7CE0}"/>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356" name="直線コネクタ 355">
          <a:extLst>
            <a:ext uri="{FF2B5EF4-FFF2-40B4-BE49-F238E27FC236}">
              <a16:creationId xmlns:a16="http://schemas.microsoft.com/office/drawing/2014/main" id="{C10DE410-05D4-47AA-B139-03E7974E08F1}"/>
            </a:ext>
          </a:extLst>
        </xdr:cNvPr>
        <xdr:cNvCxnSpPr/>
      </xdr:nvCxnSpPr>
      <xdr:spPr>
        <a:xfrm flipV="1">
          <a:off x="21323300" y="10911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357" name="楕円 356">
          <a:extLst>
            <a:ext uri="{FF2B5EF4-FFF2-40B4-BE49-F238E27FC236}">
              <a16:creationId xmlns:a16="http://schemas.microsoft.com/office/drawing/2014/main" id="{37BE5E60-3A04-4196-93F8-57C729242484}"/>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358" name="直線コネクタ 357">
          <a:extLst>
            <a:ext uri="{FF2B5EF4-FFF2-40B4-BE49-F238E27FC236}">
              <a16:creationId xmlns:a16="http://schemas.microsoft.com/office/drawing/2014/main" id="{CD5E191F-25EB-4072-B029-9AD4A97FDD27}"/>
            </a:ext>
          </a:extLst>
        </xdr:cNvPr>
        <xdr:cNvCxnSpPr/>
      </xdr:nvCxnSpPr>
      <xdr:spPr>
        <a:xfrm>
          <a:off x="20434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67327</xdr:rowOff>
    </xdr:from>
    <xdr:ext cx="469744" cy="259045"/>
    <xdr:sp macro="" textlink="">
      <xdr:nvSpPr>
        <xdr:cNvPr id="359" name="n_1aveValue【保健センター・保健所】&#10;一人当たり面積">
          <a:extLst>
            <a:ext uri="{FF2B5EF4-FFF2-40B4-BE49-F238E27FC236}">
              <a16:creationId xmlns:a16="http://schemas.microsoft.com/office/drawing/2014/main" id="{13CC39C7-EC50-4763-B410-99936773BA4C}"/>
            </a:ext>
          </a:extLst>
        </xdr:cNvPr>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360" name="n_2aveValue【保健センター・保健所】&#10;一人当たり面積">
          <a:extLst>
            <a:ext uri="{FF2B5EF4-FFF2-40B4-BE49-F238E27FC236}">
              <a16:creationId xmlns:a16="http://schemas.microsoft.com/office/drawing/2014/main" id="{02E09843-ECD5-4818-A1A3-F5C0E4C9496B}"/>
            </a:ext>
          </a:extLst>
        </xdr:cNvPr>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361" name="n_1mainValue【保健センター・保健所】&#10;一人当たり面積">
          <a:extLst>
            <a:ext uri="{FF2B5EF4-FFF2-40B4-BE49-F238E27FC236}">
              <a16:creationId xmlns:a16="http://schemas.microsoft.com/office/drawing/2014/main" id="{E462A972-238C-4B59-84BD-AED81970A470}"/>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362" name="n_2mainValue【保健センター・保健所】&#10;一人当たり面積">
          <a:extLst>
            <a:ext uri="{FF2B5EF4-FFF2-40B4-BE49-F238E27FC236}">
              <a16:creationId xmlns:a16="http://schemas.microsoft.com/office/drawing/2014/main" id="{76DD523E-52B7-4E29-9D3F-39AABEF8D97D}"/>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3" name="正方形/長方形 362">
          <a:extLst>
            <a:ext uri="{FF2B5EF4-FFF2-40B4-BE49-F238E27FC236}">
              <a16:creationId xmlns:a16="http://schemas.microsoft.com/office/drawing/2014/main" id="{5D73981A-6532-4E15-9E4F-0F74828F5D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4" name="正方形/長方形 363">
          <a:extLst>
            <a:ext uri="{FF2B5EF4-FFF2-40B4-BE49-F238E27FC236}">
              <a16:creationId xmlns:a16="http://schemas.microsoft.com/office/drawing/2014/main" id="{1D22DC0A-93AD-49F8-96D5-69D5F6B240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5" name="正方形/長方形 364">
          <a:extLst>
            <a:ext uri="{FF2B5EF4-FFF2-40B4-BE49-F238E27FC236}">
              <a16:creationId xmlns:a16="http://schemas.microsoft.com/office/drawing/2014/main" id="{E1CADF31-9EFB-44B8-817B-5B4E8F2A6A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6" name="正方形/長方形 365">
          <a:extLst>
            <a:ext uri="{FF2B5EF4-FFF2-40B4-BE49-F238E27FC236}">
              <a16:creationId xmlns:a16="http://schemas.microsoft.com/office/drawing/2014/main" id="{2C718A9E-B0A0-4521-A957-5B31F2263A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7" name="正方形/長方形 366">
          <a:extLst>
            <a:ext uri="{FF2B5EF4-FFF2-40B4-BE49-F238E27FC236}">
              <a16:creationId xmlns:a16="http://schemas.microsoft.com/office/drawing/2014/main" id="{A5CA8E06-0FB9-4B47-96D1-1C4E474476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8" name="正方形/長方形 367">
          <a:extLst>
            <a:ext uri="{FF2B5EF4-FFF2-40B4-BE49-F238E27FC236}">
              <a16:creationId xmlns:a16="http://schemas.microsoft.com/office/drawing/2014/main" id="{EAEC7D33-B25B-40F5-B9DD-0FD12EF2F1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9" name="正方形/長方形 368">
          <a:extLst>
            <a:ext uri="{FF2B5EF4-FFF2-40B4-BE49-F238E27FC236}">
              <a16:creationId xmlns:a16="http://schemas.microsoft.com/office/drawing/2014/main" id="{6BBE9C20-16CD-4A0C-B164-1461CD785D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0" name="正方形/長方形 369">
          <a:extLst>
            <a:ext uri="{FF2B5EF4-FFF2-40B4-BE49-F238E27FC236}">
              <a16:creationId xmlns:a16="http://schemas.microsoft.com/office/drawing/2014/main" id="{E9CF2314-C287-41B4-9E8C-3207A74B0C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1" name="テキスト ボックス 370">
          <a:extLst>
            <a:ext uri="{FF2B5EF4-FFF2-40B4-BE49-F238E27FC236}">
              <a16:creationId xmlns:a16="http://schemas.microsoft.com/office/drawing/2014/main" id="{A7E2AAFD-6882-412C-94B2-E2A9CF6991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2" name="直線コネクタ 371">
          <a:extLst>
            <a:ext uri="{FF2B5EF4-FFF2-40B4-BE49-F238E27FC236}">
              <a16:creationId xmlns:a16="http://schemas.microsoft.com/office/drawing/2014/main" id="{FCF1A5DA-2592-4ACF-A945-BFD6331BF8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73" name="テキスト ボックス 372">
          <a:extLst>
            <a:ext uri="{FF2B5EF4-FFF2-40B4-BE49-F238E27FC236}">
              <a16:creationId xmlns:a16="http://schemas.microsoft.com/office/drawing/2014/main" id="{7112C662-5930-45FD-B435-180FDE7D36DA}"/>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74" name="直線コネクタ 373">
          <a:extLst>
            <a:ext uri="{FF2B5EF4-FFF2-40B4-BE49-F238E27FC236}">
              <a16:creationId xmlns:a16="http://schemas.microsoft.com/office/drawing/2014/main" id="{8D64C197-1496-48CA-9921-A76D85EBAFD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75" name="テキスト ボックス 374">
          <a:extLst>
            <a:ext uri="{FF2B5EF4-FFF2-40B4-BE49-F238E27FC236}">
              <a16:creationId xmlns:a16="http://schemas.microsoft.com/office/drawing/2014/main" id="{40C68915-D2C6-4AB7-80AE-B38F545A38B8}"/>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6" name="直線コネクタ 375">
          <a:extLst>
            <a:ext uri="{FF2B5EF4-FFF2-40B4-BE49-F238E27FC236}">
              <a16:creationId xmlns:a16="http://schemas.microsoft.com/office/drawing/2014/main" id="{79F22E7A-39A1-4D97-80A3-BE1A23D8B6D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77" name="テキスト ボックス 376">
          <a:extLst>
            <a:ext uri="{FF2B5EF4-FFF2-40B4-BE49-F238E27FC236}">
              <a16:creationId xmlns:a16="http://schemas.microsoft.com/office/drawing/2014/main" id="{D7E0D643-71C1-4F57-B485-49FD850D7F6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78" name="直線コネクタ 377">
          <a:extLst>
            <a:ext uri="{FF2B5EF4-FFF2-40B4-BE49-F238E27FC236}">
              <a16:creationId xmlns:a16="http://schemas.microsoft.com/office/drawing/2014/main" id="{ED0B5236-C763-413E-B043-4D192CFCCB2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79" name="テキスト ボックス 378">
          <a:extLst>
            <a:ext uri="{FF2B5EF4-FFF2-40B4-BE49-F238E27FC236}">
              <a16:creationId xmlns:a16="http://schemas.microsoft.com/office/drawing/2014/main" id="{DE4EBF60-11FC-49AE-A4B1-79F234F98D0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0" name="直線コネクタ 379">
          <a:extLst>
            <a:ext uri="{FF2B5EF4-FFF2-40B4-BE49-F238E27FC236}">
              <a16:creationId xmlns:a16="http://schemas.microsoft.com/office/drawing/2014/main" id="{59D117C8-545C-4902-8AD9-439131551EA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1" name="テキスト ボックス 380">
          <a:extLst>
            <a:ext uri="{FF2B5EF4-FFF2-40B4-BE49-F238E27FC236}">
              <a16:creationId xmlns:a16="http://schemas.microsoft.com/office/drawing/2014/main" id="{563BDD0D-A0A8-4C6B-9F38-AC6A7CA76D7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2" name="直線コネクタ 381">
          <a:extLst>
            <a:ext uri="{FF2B5EF4-FFF2-40B4-BE49-F238E27FC236}">
              <a16:creationId xmlns:a16="http://schemas.microsoft.com/office/drawing/2014/main" id="{258B66D5-406B-480E-AEC9-4690FDDC4A1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83" name="テキスト ボックス 382">
          <a:extLst>
            <a:ext uri="{FF2B5EF4-FFF2-40B4-BE49-F238E27FC236}">
              <a16:creationId xmlns:a16="http://schemas.microsoft.com/office/drawing/2014/main" id="{20DC10CF-724B-412D-8838-9C6F271BE5C4}"/>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4" name="直線コネクタ 383">
          <a:extLst>
            <a:ext uri="{FF2B5EF4-FFF2-40B4-BE49-F238E27FC236}">
              <a16:creationId xmlns:a16="http://schemas.microsoft.com/office/drawing/2014/main" id="{D544D8D7-B028-4119-8209-48EE68B273E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5" name="テキスト ボックス 384">
          <a:extLst>
            <a:ext uri="{FF2B5EF4-FFF2-40B4-BE49-F238E27FC236}">
              <a16:creationId xmlns:a16="http://schemas.microsoft.com/office/drawing/2014/main" id="{3DEBD13C-93B0-4434-825E-4812C4A9F07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6" name="【消防施設】&#10;有形固定資産減価償却率グラフ枠">
          <a:extLst>
            <a:ext uri="{FF2B5EF4-FFF2-40B4-BE49-F238E27FC236}">
              <a16:creationId xmlns:a16="http://schemas.microsoft.com/office/drawing/2014/main" id="{DC9DA334-2190-4299-8BBE-4C191CF483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387" name="直線コネクタ 386">
          <a:extLst>
            <a:ext uri="{FF2B5EF4-FFF2-40B4-BE49-F238E27FC236}">
              <a16:creationId xmlns:a16="http://schemas.microsoft.com/office/drawing/2014/main" id="{C48898B1-3CC9-4427-805E-436641B5F6D6}"/>
            </a:ext>
          </a:extLst>
        </xdr:cNvPr>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388" name="【消防施設】&#10;有形固定資産減価償却率最小値テキスト">
          <a:extLst>
            <a:ext uri="{FF2B5EF4-FFF2-40B4-BE49-F238E27FC236}">
              <a16:creationId xmlns:a16="http://schemas.microsoft.com/office/drawing/2014/main" id="{60AA164F-4653-4027-9E90-D1B336F5F606}"/>
            </a:ext>
          </a:extLst>
        </xdr:cNvPr>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389" name="直線コネクタ 388">
          <a:extLst>
            <a:ext uri="{FF2B5EF4-FFF2-40B4-BE49-F238E27FC236}">
              <a16:creationId xmlns:a16="http://schemas.microsoft.com/office/drawing/2014/main" id="{2DE97503-5D2D-4E08-9073-80F9C5B3F6BE}"/>
            </a:ext>
          </a:extLst>
        </xdr:cNvPr>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390" name="【消防施設】&#10;有形固定資産減価償却率最大値テキスト">
          <a:extLst>
            <a:ext uri="{FF2B5EF4-FFF2-40B4-BE49-F238E27FC236}">
              <a16:creationId xmlns:a16="http://schemas.microsoft.com/office/drawing/2014/main" id="{B6B7972C-5416-4686-BC89-1221FA9F6AC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91" name="直線コネクタ 390">
          <a:extLst>
            <a:ext uri="{FF2B5EF4-FFF2-40B4-BE49-F238E27FC236}">
              <a16:creationId xmlns:a16="http://schemas.microsoft.com/office/drawing/2014/main" id="{3B72666C-2BCB-4FFB-A151-39DED969507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392" name="【消防施設】&#10;有形固定資産減価償却率平均値テキスト">
          <a:extLst>
            <a:ext uri="{FF2B5EF4-FFF2-40B4-BE49-F238E27FC236}">
              <a16:creationId xmlns:a16="http://schemas.microsoft.com/office/drawing/2014/main" id="{606DA567-8287-444E-A1F5-E6A6E51BDE24}"/>
            </a:ext>
          </a:extLst>
        </xdr:cNvPr>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393" name="フローチャート: 判断 392">
          <a:extLst>
            <a:ext uri="{FF2B5EF4-FFF2-40B4-BE49-F238E27FC236}">
              <a16:creationId xmlns:a16="http://schemas.microsoft.com/office/drawing/2014/main" id="{86A852E8-999A-40CB-BFB9-B8D5BD867CBD}"/>
            </a:ext>
          </a:extLst>
        </xdr:cNvPr>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394" name="フローチャート: 判断 393">
          <a:extLst>
            <a:ext uri="{FF2B5EF4-FFF2-40B4-BE49-F238E27FC236}">
              <a16:creationId xmlns:a16="http://schemas.microsoft.com/office/drawing/2014/main" id="{103FFB55-9429-4706-87A4-32281489A0B6}"/>
            </a:ext>
          </a:extLst>
        </xdr:cNvPr>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395" name="フローチャート: 判断 394">
          <a:extLst>
            <a:ext uri="{FF2B5EF4-FFF2-40B4-BE49-F238E27FC236}">
              <a16:creationId xmlns:a16="http://schemas.microsoft.com/office/drawing/2014/main" id="{907F3965-7F88-43B4-9ABA-51503418D085}"/>
            </a:ext>
          </a:extLst>
        </xdr:cNvPr>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6" name="テキスト ボックス 395">
          <a:extLst>
            <a:ext uri="{FF2B5EF4-FFF2-40B4-BE49-F238E27FC236}">
              <a16:creationId xmlns:a16="http://schemas.microsoft.com/office/drawing/2014/main" id="{AEED0234-221F-4736-AC6C-485F1F8381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7" name="テキスト ボックス 396">
          <a:extLst>
            <a:ext uri="{FF2B5EF4-FFF2-40B4-BE49-F238E27FC236}">
              <a16:creationId xmlns:a16="http://schemas.microsoft.com/office/drawing/2014/main" id="{F311ED5B-418C-404D-8A21-0C88E73E701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id="{165A5076-A38B-4FC1-BBC6-F575218572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7658AC17-BDC6-484E-AC69-4DFDD4DF66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F059304C-8CC0-4BB9-9B86-D7B683B688E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401" name="楕円 400">
          <a:extLst>
            <a:ext uri="{FF2B5EF4-FFF2-40B4-BE49-F238E27FC236}">
              <a16:creationId xmlns:a16="http://schemas.microsoft.com/office/drawing/2014/main" id="{713B5CE4-80F8-4DFE-9B2C-F1160CD73706}"/>
            </a:ext>
          </a:extLst>
        </xdr:cNvPr>
        <xdr:cNvSpPr/>
      </xdr:nvSpPr>
      <xdr:spPr>
        <a:xfrm>
          <a:off x="16268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46372</xdr:rowOff>
    </xdr:from>
    <xdr:ext cx="405111" cy="259045"/>
    <xdr:sp macro="" textlink="">
      <xdr:nvSpPr>
        <xdr:cNvPr id="402" name="【消防施設】&#10;有形固定資産減価償却率該当値テキスト">
          <a:extLst>
            <a:ext uri="{FF2B5EF4-FFF2-40B4-BE49-F238E27FC236}">
              <a16:creationId xmlns:a16="http://schemas.microsoft.com/office/drawing/2014/main" id="{632746D0-41EB-41C8-A8A4-8CD65FCB064D}"/>
            </a:ext>
          </a:extLst>
        </xdr:cNvPr>
        <xdr:cNvSpPr txBox="1"/>
      </xdr:nvSpPr>
      <xdr:spPr>
        <a:xfrm>
          <a:off x="16357600" y="1410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403" name="楕円 402">
          <a:extLst>
            <a:ext uri="{FF2B5EF4-FFF2-40B4-BE49-F238E27FC236}">
              <a16:creationId xmlns:a16="http://schemas.microsoft.com/office/drawing/2014/main" id="{63289487-C602-48CC-9D2F-F5E6AE8B608D}"/>
            </a:ext>
          </a:extLst>
        </xdr:cNvPr>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169545</xdr:rowOff>
    </xdr:from>
    <xdr:to>
      <xdr:col>85</xdr:col>
      <xdr:colOff>127000</xdr:colOff>
      <xdr:row>83</xdr:row>
      <xdr:rowOff>74295</xdr:rowOff>
    </xdr:to>
    <xdr:cxnSp macro="">
      <xdr:nvCxnSpPr>
        <xdr:cNvPr id="404" name="直線コネクタ 403">
          <a:extLst>
            <a:ext uri="{FF2B5EF4-FFF2-40B4-BE49-F238E27FC236}">
              <a16:creationId xmlns:a16="http://schemas.microsoft.com/office/drawing/2014/main" id="{2023F93E-B919-43EF-A609-D8EA32178D3C}"/>
            </a:ext>
          </a:extLst>
        </xdr:cNvPr>
        <xdr:cNvCxnSpPr/>
      </xdr:nvCxnSpPr>
      <xdr:spPr>
        <a:xfrm>
          <a:off x="15481300" y="1422844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160655</xdr:rowOff>
    </xdr:from>
    <xdr:to>
      <xdr:col>76</xdr:col>
      <xdr:colOff>165100</xdr:colOff>
      <xdr:row>83</xdr:row>
      <xdr:rowOff>90805</xdr:rowOff>
    </xdr:to>
    <xdr:sp macro="" textlink="">
      <xdr:nvSpPr>
        <xdr:cNvPr id="405" name="楕円 404">
          <a:extLst>
            <a:ext uri="{FF2B5EF4-FFF2-40B4-BE49-F238E27FC236}">
              <a16:creationId xmlns:a16="http://schemas.microsoft.com/office/drawing/2014/main" id="{1CF9DEBB-9EB6-4BDF-9174-3CCFFD8479DC}"/>
            </a:ext>
          </a:extLst>
        </xdr:cNvPr>
        <xdr:cNvSpPr/>
      </xdr:nvSpPr>
      <xdr:spPr>
        <a:xfrm>
          <a:off x="14541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169545</xdr:rowOff>
    </xdr:from>
    <xdr:to>
      <xdr:col>81</xdr:col>
      <xdr:colOff>50800</xdr:colOff>
      <xdr:row>83</xdr:row>
      <xdr:rowOff>40005</xdr:rowOff>
    </xdr:to>
    <xdr:cxnSp macro="">
      <xdr:nvCxnSpPr>
        <xdr:cNvPr id="406" name="直線コネクタ 405">
          <a:extLst>
            <a:ext uri="{FF2B5EF4-FFF2-40B4-BE49-F238E27FC236}">
              <a16:creationId xmlns:a16="http://schemas.microsoft.com/office/drawing/2014/main" id="{55D144E3-BF41-4EEB-BC24-603B577DFB39}"/>
            </a:ext>
          </a:extLst>
        </xdr:cNvPr>
        <xdr:cNvCxnSpPr/>
      </xdr:nvCxnSpPr>
      <xdr:spPr>
        <a:xfrm flipV="1">
          <a:off x="14592300" y="14228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407" name="n_1aveValue【消防施設】&#10;有形固定資産減価償却率">
          <a:extLst>
            <a:ext uri="{FF2B5EF4-FFF2-40B4-BE49-F238E27FC236}">
              <a16:creationId xmlns:a16="http://schemas.microsoft.com/office/drawing/2014/main" id="{9C421DDB-D9E5-451D-B0B1-13351AA0783B}"/>
            </a:ext>
          </a:extLst>
        </xdr:cNvPr>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408" name="n_2aveValue【消防施設】&#10;有形固定資産減価償却率">
          <a:extLst>
            <a:ext uri="{FF2B5EF4-FFF2-40B4-BE49-F238E27FC236}">
              <a16:creationId xmlns:a16="http://schemas.microsoft.com/office/drawing/2014/main" id="{7326E302-845F-4D79-96A0-1C20F0B84352}"/>
            </a:ext>
          </a:extLst>
        </xdr:cNvPr>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65422</xdr:rowOff>
    </xdr:from>
    <xdr:ext cx="405111" cy="259045"/>
    <xdr:sp macro="" textlink="">
      <xdr:nvSpPr>
        <xdr:cNvPr id="409" name="n_1mainValue【消防施設】&#10;有形固定資産減価償却率">
          <a:extLst>
            <a:ext uri="{FF2B5EF4-FFF2-40B4-BE49-F238E27FC236}">
              <a16:creationId xmlns:a16="http://schemas.microsoft.com/office/drawing/2014/main" id="{49739CC4-59BF-4CF6-981C-8DDA3981165D}"/>
            </a:ext>
          </a:extLst>
        </xdr:cNvPr>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107332</xdr:rowOff>
    </xdr:from>
    <xdr:ext cx="405111" cy="259045"/>
    <xdr:sp macro="" textlink="">
      <xdr:nvSpPr>
        <xdr:cNvPr id="410" name="n_2mainValue【消防施設】&#10;有形固定資産減価償却率">
          <a:extLst>
            <a:ext uri="{FF2B5EF4-FFF2-40B4-BE49-F238E27FC236}">
              <a16:creationId xmlns:a16="http://schemas.microsoft.com/office/drawing/2014/main" id="{79E2AFD9-7392-4816-B918-935149B07704}"/>
            </a:ext>
          </a:extLst>
        </xdr:cNvPr>
        <xdr:cNvSpPr txBox="1"/>
      </xdr:nvSpPr>
      <xdr:spPr>
        <a:xfrm>
          <a:off x="14389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1" name="正方形/長方形 410">
          <a:extLst>
            <a:ext uri="{FF2B5EF4-FFF2-40B4-BE49-F238E27FC236}">
              <a16:creationId xmlns:a16="http://schemas.microsoft.com/office/drawing/2014/main" id="{CEF69273-5C30-46E3-8D2E-41E7462CFB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2" name="正方形/長方形 411">
          <a:extLst>
            <a:ext uri="{FF2B5EF4-FFF2-40B4-BE49-F238E27FC236}">
              <a16:creationId xmlns:a16="http://schemas.microsoft.com/office/drawing/2014/main" id="{E287E501-1368-4AB8-9845-5AA560D151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3" name="正方形/長方形 412">
          <a:extLst>
            <a:ext uri="{FF2B5EF4-FFF2-40B4-BE49-F238E27FC236}">
              <a16:creationId xmlns:a16="http://schemas.microsoft.com/office/drawing/2014/main" id="{D55AD48D-20E0-47E3-ADAD-B22CA83684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4" name="正方形/長方形 413">
          <a:extLst>
            <a:ext uri="{FF2B5EF4-FFF2-40B4-BE49-F238E27FC236}">
              <a16:creationId xmlns:a16="http://schemas.microsoft.com/office/drawing/2014/main" id="{C2BA5737-09CB-449D-866E-F4E5E7BCF4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5" name="正方形/長方形 414">
          <a:extLst>
            <a:ext uri="{FF2B5EF4-FFF2-40B4-BE49-F238E27FC236}">
              <a16:creationId xmlns:a16="http://schemas.microsoft.com/office/drawing/2014/main" id="{EFAE8AFE-0BB7-4512-8710-C4E721EBFE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6" name="正方形/長方形 415">
          <a:extLst>
            <a:ext uri="{FF2B5EF4-FFF2-40B4-BE49-F238E27FC236}">
              <a16:creationId xmlns:a16="http://schemas.microsoft.com/office/drawing/2014/main" id="{05CEAB43-E6E0-49B6-945F-0D0E378725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7" name="正方形/長方形 416">
          <a:extLst>
            <a:ext uri="{FF2B5EF4-FFF2-40B4-BE49-F238E27FC236}">
              <a16:creationId xmlns:a16="http://schemas.microsoft.com/office/drawing/2014/main" id="{F9AE1FC4-1C65-4014-813D-BFB08B932B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8" name="正方形/長方形 417">
          <a:extLst>
            <a:ext uri="{FF2B5EF4-FFF2-40B4-BE49-F238E27FC236}">
              <a16:creationId xmlns:a16="http://schemas.microsoft.com/office/drawing/2014/main" id="{99F1F14D-5B6A-480D-8244-BEC397AF4F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9" name="テキスト ボックス 418">
          <a:extLst>
            <a:ext uri="{FF2B5EF4-FFF2-40B4-BE49-F238E27FC236}">
              <a16:creationId xmlns:a16="http://schemas.microsoft.com/office/drawing/2014/main" id="{4F237E76-0D36-48F6-B608-E2E5A1121A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0" name="直線コネクタ 419">
          <a:extLst>
            <a:ext uri="{FF2B5EF4-FFF2-40B4-BE49-F238E27FC236}">
              <a16:creationId xmlns:a16="http://schemas.microsoft.com/office/drawing/2014/main" id="{2CBD7C6D-5433-4527-B332-5D969CFFBB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1" name="直線コネクタ 420">
          <a:extLst>
            <a:ext uri="{FF2B5EF4-FFF2-40B4-BE49-F238E27FC236}">
              <a16:creationId xmlns:a16="http://schemas.microsoft.com/office/drawing/2014/main" id="{94987A5C-5EE7-4747-97D3-249401C4777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2" name="テキスト ボックス 421">
          <a:extLst>
            <a:ext uri="{FF2B5EF4-FFF2-40B4-BE49-F238E27FC236}">
              <a16:creationId xmlns:a16="http://schemas.microsoft.com/office/drawing/2014/main" id="{CB5B364D-4A29-4412-8504-F63DF0472C9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23" name="直線コネクタ 422">
          <a:extLst>
            <a:ext uri="{FF2B5EF4-FFF2-40B4-BE49-F238E27FC236}">
              <a16:creationId xmlns:a16="http://schemas.microsoft.com/office/drawing/2014/main" id="{7E23EC79-808D-43EC-8110-58478D4E26C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24" name="テキスト ボックス 423">
          <a:extLst>
            <a:ext uri="{FF2B5EF4-FFF2-40B4-BE49-F238E27FC236}">
              <a16:creationId xmlns:a16="http://schemas.microsoft.com/office/drawing/2014/main" id="{6E254A82-2B9C-482E-B1FA-A78290D218E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25" name="直線コネクタ 424">
          <a:extLst>
            <a:ext uri="{FF2B5EF4-FFF2-40B4-BE49-F238E27FC236}">
              <a16:creationId xmlns:a16="http://schemas.microsoft.com/office/drawing/2014/main" id="{38E17E56-9B0D-45F8-9367-0D369EFD3BE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26" name="テキスト ボックス 425">
          <a:extLst>
            <a:ext uri="{FF2B5EF4-FFF2-40B4-BE49-F238E27FC236}">
              <a16:creationId xmlns:a16="http://schemas.microsoft.com/office/drawing/2014/main" id="{7E34E0E3-FAB9-463B-9DFC-6E0AE501D84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27" name="直線コネクタ 426">
          <a:extLst>
            <a:ext uri="{FF2B5EF4-FFF2-40B4-BE49-F238E27FC236}">
              <a16:creationId xmlns:a16="http://schemas.microsoft.com/office/drawing/2014/main" id="{51A7F67F-0594-4C03-935B-B17844BFA31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28" name="テキスト ボックス 427">
          <a:extLst>
            <a:ext uri="{FF2B5EF4-FFF2-40B4-BE49-F238E27FC236}">
              <a16:creationId xmlns:a16="http://schemas.microsoft.com/office/drawing/2014/main" id="{87047CA2-BFD9-421D-92E1-E1E78E587B9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29" name="直線コネクタ 428">
          <a:extLst>
            <a:ext uri="{FF2B5EF4-FFF2-40B4-BE49-F238E27FC236}">
              <a16:creationId xmlns:a16="http://schemas.microsoft.com/office/drawing/2014/main" id="{A8178076-26AF-4972-B85C-FD9F54751B9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0" name="テキスト ボックス 429">
          <a:extLst>
            <a:ext uri="{FF2B5EF4-FFF2-40B4-BE49-F238E27FC236}">
              <a16:creationId xmlns:a16="http://schemas.microsoft.com/office/drawing/2014/main" id="{453A550F-83D9-4ADF-9835-E4661EE1BF4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1" name="直線コネクタ 430">
          <a:extLst>
            <a:ext uri="{FF2B5EF4-FFF2-40B4-BE49-F238E27FC236}">
              <a16:creationId xmlns:a16="http://schemas.microsoft.com/office/drawing/2014/main" id="{BA245CB5-E283-456D-B02C-0BBB1E1DA8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2" name="テキスト ボックス 431">
          <a:extLst>
            <a:ext uri="{FF2B5EF4-FFF2-40B4-BE49-F238E27FC236}">
              <a16:creationId xmlns:a16="http://schemas.microsoft.com/office/drawing/2014/main" id="{C2958B1E-5810-4DA3-AB20-5BC3BDA139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3" name="【消防施設】&#10;一人当たり面積グラフ枠">
          <a:extLst>
            <a:ext uri="{FF2B5EF4-FFF2-40B4-BE49-F238E27FC236}">
              <a16:creationId xmlns:a16="http://schemas.microsoft.com/office/drawing/2014/main" id="{0205AFA7-DC48-4B86-8897-AAD37BE632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434" name="直線コネクタ 433">
          <a:extLst>
            <a:ext uri="{FF2B5EF4-FFF2-40B4-BE49-F238E27FC236}">
              <a16:creationId xmlns:a16="http://schemas.microsoft.com/office/drawing/2014/main" id="{122609FB-1E3F-4432-BC15-F50DF1290C39}"/>
            </a:ext>
          </a:extLst>
        </xdr:cNvPr>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435" name="【消防施設】&#10;一人当たり面積最小値テキスト">
          <a:extLst>
            <a:ext uri="{FF2B5EF4-FFF2-40B4-BE49-F238E27FC236}">
              <a16:creationId xmlns:a16="http://schemas.microsoft.com/office/drawing/2014/main" id="{0A677883-B1BB-4324-B5C7-D84785498B36}"/>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436" name="直線コネクタ 435">
          <a:extLst>
            <a:ext uri="{FF2B5EF4-FFF2-40B4-BE49-F238E27FC236}">
              <a16:creationId xmlns:a16="http://schemas.microsoft.com/office/drawing/2014/main" id="{BA759544-2516-423A-AED1-BCEC0A34EBF5}"/>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437" name="【消防施設】&#10;一人当たり面積最大値テキスト">
          <a:extLst>
            <a:ext uri="{FF2B5EF4-FFF2-40B4-BE49-F238E27FC236}">
              <a16:creationId xmlns:a16="http://schemas.microsoft.com/office/drawing/2014/main" id="{114876CF-E47C-4672-9B19-0CB53B099856}"/>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438" name="直線コネクタ 437">
          <a:extLst>
            <a:ext uri="{FF2B5EF4-FFF2-40B4-BE49-F238E27FC236}">
              <a16:creationId xmlns:a16="http://schemas.microsoft.com/office/drawing/2014/main" id="{9D145B9F-F58A-4AC1-BB9B-DC532C4CE6E1}"/>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439" name="【消防施設】&#10;一人当たり面積平均値テキスト">
          <a:extLst>
            <a:ext uri="{FF2B5EF4-FFF2-40B4-BE49-F238E27FC236}">
              <a16:creationId xmlns:a16="http://schemas.microsoft.com/office/drawing/2014/main" id="{DFD05B81-7F4E-444F-9F16-70CE4D4ED757}"/>
            </a:ext>
          </a:extLst>
        </xdr:cNvPr>
        <xdr:cNvSpPr txBox="1"/>
      </xdr:nvSpPr>
      <xdr:spPr>
        <a:xfrm>
          <a:off x="22199600" y="1465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440" name="フローチャート: 判断 439">
          <a:extLst>
            <a:ext uri="{FF2B5EF4-FFF2-40B4-BE49-F238E27FC236}">
              <a16:creationId xmlns:a16="http://schemas.microsoft.com/office/drawing/2014/main" id="{343CCBB5-2E37-426D-BC27-9B2B52CA039C}"/>
            </a:ext>
          </a:extLst>
        </xdr:cNvPr>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441" name="フローチャート: 判断 440">
          <a:extLst>
            <a:ext uri="{FF2B5EF4-FFF2-40B4-BE49-F238E27FC236}">
              <a16:creationId xmlns:a16="http://schemas.microsoft.com/office/drawing/2014/main" id="{D8442EF1-4DF6-49C2-852C-E13EACC22365}"/>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442" name="フローチャート: 判断 441">
          <a:extLst>
            <a:ext uri="{FF2B5EF4-FFF2-40B4-BE49-F238E27FC236}">
              <a16:creationId xmlns:a16="http://schemas.microsoft.com/office/drawing/2014/main" id="{BABAB229-066F-4715-945A-014B0A906B54}"/>
            </a:ext>
          </a:extLst>
        </xdr:cNvPr>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1F018748-FB31-4C6F-996B-489F8486F3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1C95F0E6-A703-439F-82D1-68C85385B58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D60DD3A7-9865-42FE-A024-1A5DA972B01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9275AC76-011C-4A1D-A61C-525A8F989E5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4295456D-A4D3-4F58-9F32-EDF3B7A9B9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97789</xdr:rowOff>
    </xdr:from>
    <xdr:to>
      <xdr:col>116</xdr:col>
      <xdr:colOff>114300</xdr:colOff>
      <xdr:row>86</xdr:row>
      <xdr:rowOff>27939</xdr:rowOff>
    </xdr:to>
    <xdr:sp macro="" textlink="">
      <xdr:nvSpPr>
        <xdr:cNvPr id="448" name="楕円 447">
          <a:extLst>
            <a:ext uri="{FF2B5EF4-FFF2-40B4-BE49-F238E27FC236}">
              <a16:creationId xmlns:a16="http://schemas.microsoft.com/office/drawing/2014/main" id="{D4E5E7ED-C74F-4097-B117-DA706BF912A0}"/>
            </a:ext>
          </a:extLst>
        </xdr:cNvPr>
        <xdr:cNvSpPr/>
      </xdr:nvSpPr>
      <xdr:spPr>
        <a:xfrm>
          <a:off x="22110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449" name="【消防施設】&#10;一人当たり面積該当値テキスト">
          <a:extLst>
            <a:ext uri="{FF2B5EF4-FFF2-40B4-BE49-F238E27FC236}">
              <a16:creationId xmlns:a16="http://schemas.microsoft.com/office/drawing/2014/main" id="{221A5C70-F37B-4487-A7B5-32585CB85890}"/>
            </a:ext>
          </a:extLst>
        </xdr:cNvPr>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450" name="楕円 449">
          <a:extLst>
            <a:ext uri="{FF2B5EF4-FFF2-40B4-BE49-F238E27FC236}">
              <a16:creationId xmlns:a16="http://schemas.microsoft.com/office/drawing/2014/main" id="{B0190ACA-C112-4561-863E-967D8FFC2F60}"/>
            </a:ext>
          </a:extLst>
        </xdr:cNvPr>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148589</xdr:rowOff>
    </xdr:to>
    <xdr:cxnSp macro="">
      <xdr:nvCxnSpPr>
        <xdr:cNvPr id="451" name="直線コネクタ 450">
          <a:extLst>
            <a:ext uri="{FF2B5EF4-FFF2-40B4-BE49-F238E27FC236}">
              <a16:creationId xmlns:a16="http://schemas.microsoft.com/office/drawing/2014/main" id="{87FBE193-2FD9-4348-B366-5AD5367C8421}"/>
            </a:ext>
          </a:extLst>
        </xdr:cNvPr>
        <xdr:cNvCxnSpPr/>
      </xdr:nvCxnSpPr>
      <xdr:spPr>
        <a:xfrm>
          <a:off x="21323300" y="14718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macro="" textlink="">
      <xdr:nvSpPr>
        <xdr:cNvPr id="452" name="楕円 451">
          <a:extLst>
            <a:ext uri="{FF2B5EF4-FFF2-40B4-BE49-F238E27FC236}">
              <a16:creationId xmlns:a16="http://schemas.microsoft.com/office/drawing/2014/main" id="{89309C1C-0280-4BA2-9FA0-2C94F4257CB6}"/>
            </a:ext>
          </a:extLst>
        </xdr:cNvPr>
        <xdr:cNvSpPr/>
      </xdr:nvSpPr>
      <xdr:spPr>
        <a:xfrm>
          <a:off x="20383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148589</xdr:rowOff>
    </xdr:to>
    <xdr:cxnSp macro="">
      <xdr:nvCxnSpPr>
        <xdr:cNvPr id="453" name="直線コネクタ 452">
          <a:extLst>
            <a:ext uri="{FF2B5EF4-FFF2-40B4-BE49-F238E27FC236}">
              <a16:creationId xmlns:a16="http://schemas.microsoft.com/office/drawing/2014/main" id="{A4E5277F-D29E-4E55-94C0-9C61DD51FB21}"/>
            </a:ext>
          </a:extLst>
        </xdr:cNvPr>
        <xdr:cNvCxnSpPr/>
      </xdr:nvCxnSpPr>
      <xdr:spPr>
        <a:xfrm flipV="1">
          <a:off x="20434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454" name="n_1aveValue【消防施設】&#10;一人当たり面積">
          <a:extLst>
            <a:ext uri="{FF2B5EF4-FFF2-40B4-BE49-F238E27FC236}">
              <a16:creationId xmlns:a16="http://schemas.microsoft.com/office/drawing/2014/main" id="{9DE7D333-1439-4C77-A657-0DF90F02D03D}"/>
            </a:ext>
          </a:extLst>
        </xdr:cNvPr>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455" name="n_2aveValue【消防施設】&#10;一人当たり面積">
          <a:extLst>
            <a:ext uri="{FF2B5EF4-FFF2-40B4-BE49-F238E27FC236}">
              <a16:creationId xmlns:a16="http://schemas.microsoft.com/office/drawing/2014/main" id="{020E6B92-46DC-47D3-B262-A340DA3E57FE}"/>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40657</xdr:rowOff>
    </xdr:from>
    <xdr:ext cx="469744" cy="259045"/>
    <xdr:sp macro="" textlink="">
      <xdr:nvSpPr>
        <xdr:cNvPr id="456" name="n_1mainValue【消防施設】&#10;一人当たり面積">
          <a:extLst>
            <a:ext uri="{FF2B5EF4-FFF2-40B4-BE49-F238E27FC236}">
              <a16:creationId xmlns:a16="http://schemas.microsoft.com/office/drawing/2014/main" id="{A7A0194F-32E7-4CAD-A747-882379A7C6C4}"/>
            </a:ext>
          </a:extLst>
        </xdr:cNvPr>
        <xdr:cNvSpPr txBox="1"/>
      </xdr:nvSpPr>
      <xdr:spPr>
        <a:xfrm>
          <a:off x="210757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44466</xdr:rowOff>
    </xdr:from>
    <xdr:ext cx="469744" cy="259045"/>
    <xdr:sp macro="" textlink="">
      <xdr:nvSpPr>
        <xdr:cNvPr id="457" name="n_2mainValue【消防施設】&#10;一人当たり面積">
          <a:extLst>
            <a:ext uri="{FF2B5EF4-FFF2-40B4-BE49-F238E27FC236}">
              <a16:creationId xmlns:a16="http://schemas.microsoft.com/office/drawing/2014/main" id="{EA069752-57C0-4DFA-81E1-8E08DFFB8C9D}"/>
            </a:ext>
          </a:extLst>
        </xdr:cNvPr>
        <xdr:cNvSpPr txBox="1"/>
      </xdr:nvSpPr>
      <xdr:spPr>
        <a:xfrm>
          <a:off x="20199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8" name="正方形/長方形 457">
          <a:extLst>
            <a:ext uri="{FF2B5EF4-FFF2-40B4-BE49-F238E27FC236}">
              <a16:creationId xmlns:a16="http://schemas.microsoft.com/office/drawing/2014/main" id="{0DBF4EDA-BDD0-4F8B-A309-64F30C85A5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9" name="正方形/長方形 458">
          <a:extLst>
            <a:ext uri="{FF2B5EF4-FFF2-40B4-BE49-F238E27FC236}">
              <a16:creationId xmlns:a16="http://schemas.microsoft.com/office/drawing/2014/main" id="{3A18603F-EC63-4619-A588-9F988274DD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0" name="正方形/長方形 459">
          <a:extLst>
            <a:ext uri="{FF2B5EF4-FFF2-40B4-BE49-F238E27FC236}">
              <a16:creationId xmlns:a16="http://schemas.microsoft.com/office/drawing/2014/main" id="{391CB899-9AD0-4DE3-AA7C-92DD7B78C7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1" name="正方形/長方形 460">
          <a:extLst>
            <a:ext uri="{FF2B5EF4-FFF2-40B4-BE49-F238E27FC236}">
              <a16:creationId xmlns:a16="http://schemas.microsoft.com/office/drawing/2014/main" id="{18545D54-4224-40FD-99AB-EFFE7CC751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2" name="正方形/長方形 461">
          <a:extLst>
            <a:ext uri="{FF2B5EF4-FFF2-40B4-BE49-F238E27FC236}">
              <a16:creationId xmlns:a16="http://schemas.microsoft.com/office/drawing/2014/main" id="{044179A4-DC28-4704-AE8F-9224DDE086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3" name="正方形/長方形 462">
          <a:extLst>
            <a:ext uri="{FF2B5EF4-FFF2-40B4-BE49-F238E27FC236}">
              <a16:creationId xmlns:a16="http://schemas.microsoft.com/office/drawing/2014/main" id="{86D73238-A708-4837-905A-A8A4A454FC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4" name="正方形/長方形 463">
          <a:extLst>
            <a:ext uri="{FF2B5EF4-FFF2-40B4-BE49-F238E27FC236}">
              <a16:creationId xmlns:a16="http://schemas.microsoft.com/office/drawing/2014/main" id="{3E135757-8AD5-4E16-85D2-231C96241D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正方形/長方形 464">
          <a:extLst>
            <a:ext uri="{FF2B5EF4-FFF2-40B4-BE49-F238E27FC236}">
              <a16:creationId xmlns:a16="http://schemas.microsoft.com/office/drawing/2014/main" id="{002CDC79-B8B5-44D8-BC04-7B325D7694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6" name="テキスト ボックス 465">
          <a:extLst>
            <a:ext uri="{FF2B5EF4-FFF2-40B4-BE49-F238E27FC236}">
              <a16:creationId xmlns:a16="http://schemas.microsoft.com/office/drawing/2014/main" id="{1745019C-9FD4-4E69-9E05-09B65C471B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7" name="直線コネクタ 466">
          <a:extLst>
            <a:ext uri="{FF2B5EF4-FFF2-40B4-BE49-F238E27FC236}">
              <a16:creationId xmlns:a16="http://schemas.microsoft.com/office/drawing/2014/main" id="{A749DAE3-3172-45DD-BEDF-4CFF5027F7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8" name="直線コネクタ 467">
          <a:extLst>
            <a:ext uri="{FF2B5EF4-FFF2-40B4-BE49-F238E27FC236}">
              <a16:creationId xmlns:a16="http://schemas.microsoft.com/office/drawing/2014/main" id="{278A6794-D2CB-49A6-8CBB-51F571F8518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9" name="テキスト ボックス 468">
          <a:extLst>
            <a:ext uri="{FF2B5EF4-FFF2-40B4-BE49-F238E27FC236}">
              <a16:creationId xmlns:a16="http://schemas.microsoft.com/office/drawing/2014/main" id="{B18687E2-63D2-45E4-ABEE-F46547E6CA36}"/>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0" name="直線コネクタ 469">
          <a:extLst>
            <a:ext uri="{FF2B5EF4-FFF2-40B4-BE49-F238E27FC236}">
              <a16:creationId xmlns:a16="http://schemas.microsoft.com/office/drawing/2014/main" id="{7F6F3BF2-7A6C-4D97-8D5F-E7682179814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1" name="テキスト ボックス 470">
          <a:extLst>
            <a:ext uri="{FF2B5EF4-FFF2-40B4-BE49-F238E27FC236}">
              <a16:creationId xmlns:a16="http://schemas.microsoft.com/office/drawing/2014/main" id="{A0D67FC5-8757-4C22-A797-1AEC03503A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2" name="直線コネクタ 471">
          <a:extLst>
            <a:ext uri="{FF2B5EF4-FFF2-40B4-BE49-F238E27FC236}">
              <a16:creationId xmlns:a16="http://schemas.microsoft.com/office/drawing/2014/main" id="{B33D6158-644F-4DDC-9160-169CF46E25F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3" name="テキスト ボックス 472">
          <a:extLst>
            <a:ext uri="{FF2B5EF4-FFF2-40B4-BE49-F238E27FC236}">
              <a16:creationId xmlns:a16="http://schemas.microsoft.com/office/drawing/2014/main" id="{34659FBD-3267-42F4-871A-0795E8CC169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4" name="直線コネクタ 473">
          <a:extLst>
            <a:ext uri="{FF2B5EF4-FFF2-40B4-BE49-F238E27FC236}">
              <a16:creationId xmlns:a16="http://schemas.microsoft.com/office/drawing/2014/main" id="{E047F0C0-A07E-478C-8E27-72A1A32267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5" name="テキスト ボックス 474">
          <a:extLst>
            <a:ext uri="{FF2B5EF4-FFF2-40B4-BE49-F238E27FC236}">
              <a16:creationId xmlns:a16="http://schemas.microsoft.com/office/drawing/2014/main" id="{10ED7400-1F8A-4240-B46D-D8E13F097EF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6" name="直線コネクタ 475">
          <a:extLst>
            <a:ext uri="{FF2B5EF4-FFF2-40B4-BE49-F238E27FC236}">
              <a16:creationId xmlns:a16="http://schemas.microsoft.com/office/drawing/2014/main" id="{2B6D3D06-C1AF-42DB-BFCA-48838DEF859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7" name="テキスト ボックス 476">
          <a:extLst>
            <a:ext uri="{FF2B5EF4-FFF2-40B4-BE49-F238E27FC236}">
              <a16:creationId xmlns:a16="http://schemas.microsoft.com/office/drawing/2014/main" id="{37345AC5-1771-4268-BDF1-4E9F8034132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8" name="直線コネクタ 477">
          <a:extLst>
            <a:ext uri="{FF2B5EF4-FFF2-40B4-BE49-F238E27FC236}">
              <a16:creationId xmlns:a16="http://schemas.microsoft.com/office/drawing/2014/main" id="{473D3FA0-8E18-47B9-8584-3AF7DB2538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9" name="テキスト ボックス 478">
          <a:extLst>
            <a:ext uri="{FF2B5EF4-FFF2-40B4-BE49-F238E27FC236}">
              <a16:creationId xmlns:a16="http://schemas.microsoft.com/office/drawing/2014/main" id="{C2F5702B-EF36-4677-BD3D-2D10B832B292}"/>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0" name="直線コネクタ 479">
          <a:extLst>
            <a:ext uri="{FF2B5EF4-FFF2-40B4-BE49-F238E27FC236}">
              <a16:creationId xmlns:a16="http://schemas.microsoft.com/office/drawing/2014/main" id="{8AE976DB-EB4D-4206-9574-0BB7B30EC8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1" name="テキスト ボックス 480">
          <a:extLst>
            <a:ext uri="{FF2B5EF4-FFF2-40B4-BE49-F238E27FC236}">
              <a16:creationId xmlns:a16="http://schemas.microsoft.com/office/drawing/2014/main" id="{DE27FF89-C095-4AB9-A578-EBF749C69C6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2" name="【庁舎】&#10;有形固定資産減価償却率グラフ枠">
          <a:extLst>
            <a:ext uri="{FF2B5EF4-FFF2-40B4-BE49-F238E27FC236}">
              <a16:creationId xmlns:a16="http://schemas.microsoft.com/office/drawing/2014/main" id="{340CC4A1-8E8F-4EE8-99F2-E1C4AD4520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483" name="直線コネクタ 482">
          <a:extLst>
            <a:ext uri="{FF2B5EF4-FFF2-40B4-BE49-F238E27FC236}">
              <a16:creationId xmlns:a16="http://schemas.microsoft.com/office/drawing/2014/main" id="{E9E22F6D-AEF8-421A-9751-A661F76D0651}"/>
            </a:ext>
          </a:extLst>
        </xdr:cNvPr>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484" name="【庁舎】&#10;有形固定資産減価償却率最小値テキスト">
          <a:extLst>
            <a:ext uri="{FF2B5EF4-FFF2-40B4-BE49-F238E27FC236}">
              <a16:creationId xmlns:a16="http://schemas.microsoft.com/office/drawing/2014/main" id="{821370B7-58E6-44F9-B1A6-E3597178E03C}"/>
            </a:ext>
          </a:extLst>
        </xdr:cNvPr>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485" name="直線コネクタ 484">
          <a:extLst>
            <a:ext uri="{FF2B5EF4-FFF2-40B4-BE49-F238E27FC236}">
              <a16:creationId xmlns:a16="http://schemas.microsoft.com/office/drawing/2014/main" id="{9957402A-6CA7-4D46-A709-B28C956D180D}"/>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486" name="【庁舎】&#10;有形固定資産減価償却率最大値テキスト">
          <a:extLst>
            <a:ext uri="{FF2B5EF4-FFF2-40B4-BE49-F238E27FC236}">
              <a16:creationId xmlns:a16="http://schemas.microsoft.com/office/drawing/2014/main" id="{8EDEF2B3-3659-48CE-9705-C88D42874340}"/>
            </a:ext>
          </a:extLst>
        </xdr:cNvPr>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487" name="直線コネクタ 486">
          <a:extLst>
            <a:ext uri="{FF2B5EF4-FFF2-40B4-BE49-F238E27FC236}">
              <a16:creationId xmlns:a16="http://schemas.microsoft.com/office/drawing/2014/main" id="{66D34265-8335-430F-88D0-A4A525251F88}"/>
            </a:ext>
          </a:extLst>
        </xdr:cNvPr>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123389</xdr:rowOff>
    </xdr:from>
    <xdr:ext cx="405111" cy="259045"/>
    <xdr:sp macro="" textlink="">
      <xdr:nvSpPr>
        <xdr:cNvPr id="488" name="【庁舎】&#10;有形固定資産減価償却率平均値テキスト">
          <a:extLst>
            <a:ext uri="{FF2B5EF4-FFF2-40B4-BE49-F238E27FC236}">
              <a16:creationId xmlns:a16="http://schemas.microsoft.com/office/drawing/2014/main" id="{913E21F5-6483-42A0-97D5-1B1E9921CC05}"/>
            </a:ext>
          </a:extLst>
        </xdr:cNvPr>
        <xdr:cNvSpPr txBox="1"/>
      </xdr:nvSpPr>
      <xdr:spPr>
        <a:xfrm>
          <a:off x="16357600" y="1761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489" name="フローチャート: 判断 488">
          <a:extLst>
            <a:ext uri="{FF2B5EF4-FFF2-40B4-BE49-F238E27FC236}">
              <a16:creationId xmlns:a16="http://schemas.microsoft.com/office/drawing/2014/main" id="{5756AB78-65BD-484A-9F15-FDE09A9C6744}"/>
            </a:ext>
          </a:extLst>
        </xdr:cNvPr>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490" name="フローチャート: 判断 489">
          <a:extLst>
            <a:ext uri="{FF2B5EF4-FFF2-40B4-BE49-F238E27FC236}">
              <a16:creationId xmlns:a16="http://schemas.microsoft.com/office/drawing/2014/main" id="{F1BAE0AE-623A-44F9-9227-6938D9625BEC}"/>
            </a:ext>
          </a:extLst>
        </xdr:cNvPr>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491" name="フローチャート: 判断 490">
          <a:extLst>
            <a:ext uri="{FF2B5EF4-FFF2-40B4-BE49-F238E27FC236}">
              <a16:creationId xmlns:a16="http://schemas.microsoft.com/office/drawing/2014/main" id="{09671E9F-3A31-49C0-984A-845FB679C4FD}"/>
            </a:ext>
          </a:extLst>
        </xdr:cNvPr>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D4D6CEDB-EEA2-40E0-80E1-17637F344C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418DBA41-B262-4C4B-A86A-318FB65521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4B0ABF40-7A84-4A09-A685-3D0C18C79D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C6CE98B0-8380-498E-BB1D-09A57642A5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62922159-B252-474B-A1CF-0641C38B98C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133169</xdr:rowOff>
    </xdr:from>
    <xdr:to>
      <xdr:col>85</xdr:col>
      <xdr:colOff>177800</xdr:colOff>
      <xdr:row>104</xdr:row>
      <xdr:rowOff>63319</xdr:rowOff>
    </xdr:to>
    <xdr:sp macro="" textlink="">
      <xdr:nvSpPr>
        <xdr:cNvPr id="497" name="楕円 496">
          <a:extLst>
            <a:ext uri="{FF2B5EF4-FFF2-40B4-BE49-F238E27FC236}">
              <a16:creationId xmlns:a16="http://schemas.microsoft.com/office/drawing/2014/main" id="{2A1EE5B6-125E-4268-B6A2-4D30E6336EF6}"/>
            </a:ext>
          </a:extLst>
        </xdr:cNvPr>
        <xdr:cNvSpPr/>
      </xdr:nvSpPr>
      <xdr:spPr>
        <a:xfrm>
          <a:off x="16268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111596</xdr:rowOff>
    </xdr:from>
    <xdr:ext cx="405111" cy="259045"/>
    <xdr:sp macro="" textlink="">
      <xdr:nvSpPr>
        <xdr:cNvPr id="498" name="【庁舎】&#10;有形固定資産減価償却率該当値テキスト">
          <a:extLst>
            <a:ext uri="{FF2B5EF4-FFF2-40B4-BE49-F238E27FC236}">
              <a16:creationId xmlns:a16="http://schemas.microsoft.com/office/drawing/2014/main" id="{41AD7651-A05E-4CC1-A32C-6ADE8CD85A80}"/>
            </a:ext>
          </a:extLst>
        </xdr:cNvPr>
        <xdr:cNvSpPr txBox="1"/>
      </xdr:nvSpPr>
      <xdr:spPr>
        <a:xfrm>
          <a:off x="16357600"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499" name="楕円 498">
          <a:extLst>
            <a:ext uri="{FF2B5EF4-FFF2-40B4-BE49-F238E27FC236}">
              <a16:creationId xmlns:a16="http://schemas.microsoft.com/office/drawing/2014/main" id="{5E7DA603-6B99-420F-9C26-3AB12064CD6D}"/>
            </a:ext>
          </a:extLst>
        </xdr:cNvPr>
        <xdr:cNvSpPr/>
      </xdr:nvSpPr>
      <xdr:spPr>
        <a:xfrm>
          <a:off x="15430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12519</xdr:rowOff>
    </xdr:from>
    <xdr:to>
      <xdr:col>85</xdr:col>
      <xdr:colOff>127000</xdr:colOff>
      <xdr:row>104</xdr:row>
      <xdr:rowOff>46808</xdr:rowOff>
    </xdr:to>
    <xdr:cxnSp macro="">
      <xdr:nvCxnSpPr>
        <xdr:cNvPr id="500" name="直線コネクタ 499">
          <a:extLst>
            <a:ext uri="{FF2B5EF4-FFF2-40B4-BE49-F238E27FC236}">
              <a16:creationId xmlns:a16="http://schemas.microsoft.com/office/drawing/2014/main" id="{EACC929F-CCC4-42EC-BE69-CB0F8A2A99DC}"/>
            </a:ext>
          </a:extLst>
        </xdr:cNvPr>
        <xdr:cNvCxnSpPr/>
      </xdr:nvCxnSpPr>
      <xdr:spPr>
        <a:xfrm flipV="1">
          <a:off x="15481300" y="1784331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27032</xdr:rowOff>
    </xdr:from>
    <xdr:to>
      <xdr:col>76</xdr:col>
      <xdr:colOff>165100</xdr:colOff>
      <xdr:row>104</xdr:row>
      <xdr:rowOff>128632</xdr:rowOff>
    </xdr:to>
    <xdr:sp macro="" textlink="">
      <xdr:nvSpPr>
        <xdr:cNvPr id="501" name="楕円 500">
          <a:extLst>
            <a:ext uri="{FF2B5EF4-FFF2-40B4-BE49-F238E27FC236}">
              <a16:creationId xmlns:a16="http://schemas.microsoft.com/office/drawing/2014/main" id="{7E7DAB18-97F1-4A45-B16D-8FCBB227FBD8}"/>
            </a:ext>
          </a:extLst>
        </xdr:cNvPr>
        <xdr:cNvSpPr/>
      </xdr:nvSpPr>
      <xdr:spPr>
        <a:xfrm>
          <a:off x="14541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46808</xdr:rowOff>
    </xdr:from>
    <xdr:to>
      <xdr:col>81</xdr:col>
      <xdr:colOff>50800</xdr:colOff>
      <xdr:row>104</xdr:row>
      <xdr:rowOff>77832</xdr:rowOff>
    </xdr:to>
    <xdr:cxnSp macro="">
      <xdr:nvCxnSpPr>
        <xdr:cNvPr id="502" name="直線コネクタ 501">
          <a:extLst>
            <a:ext uri="{FF2B5EF4-FFF2-40B4-BE49-F238E27FC236}">
              <a16:creationId xmlns:a16="http://schemas.microsoft.com/office/drawing/2014/main" id="{32C30AD2-5154-4988-A721-21F6BC4D2DF5}"/>
            </a:ext>
          </a:extLst>
        </xdr:cNvPr>
        <xdr:cNvCxnSpPr/>
      </xdr:nvCxnSpPr>
      <xdr:spPr>
        <a:xfrm flipV="1">
          <a:off x="14592300" y="178776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97807</xdr:rowOff>
    </xdr:from>
    <xdr:ext cx="405111" cy="259045"/>
    <xdr:sp macro="" textlink="">
      <xdr:nvSpPr>
        <xdr:cNvPr id="503" name="n_1aveValue【庁舎】&#10;有形固定資産減価償却率">
          <a:extLst>
            <a:ext uri="{FF2B5EF4-FFF2-40B4-BE49-F238E27FC236}">
              <a16:creationId xmlns:a16="http://schemas.microsoft.com/office/drawing/2014/main" id="{99AFD480-1C94-4447-8B08-A93973C631D7}"/>
            </a:ext>
          </a:extLst>
        </xdr:cNvPr>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504" name="n_2aveValue【庁舎】&#10;有形固定資産減価償却率">
          <a:extLst>
            <a:ext uri="{FF2B5EF4-FFF2-40B4-BE49-F238E27FC236}">
              <a16:creationId xmlns:a16="http://schemas.microsoft.com/office/drawing/2014/main" id="{9BE0389C-A4A8-40FF-B8E7-D8C704508EAC}"/>
            </a:ext>
          </a:extLst>
        </xdr:cNvPr>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88735</xdr:rowOff>
    </xdr:from>
    <xdr:ext cx="405111" cy="259045"/>
    <xdr:sp macro="" textlink="">
      <xdr:nvSpPr>
        <xdr:cNvPr id="505" name="n_1mainValue【庁舎】&#10;有形固定資産減価償却率">
          <a:extLst>
            <a:ext uri="{FF2B5EF4-FFF2-40B4-BE49-F238E27FC236}">
              <a16:creationId xmlns:a16="http://schemas.microsoft.com/office/drawing/2014/main" id="{B83BAF2A-357F-45B8-97F7-9DA20243117C}"/>
            </a:ext>
          </a:extLst>
        </xdr:cNvPr>
        <xdr:cNvSpPr txBox="1"/>
      </xdr:nvSpPr>
      <xdr:spPr>
        <a:xfrm>
          <a:off x="15266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119759</xdr:rowOff>
    </xdr:from>
    <xdr:ext cx="405111" cy="259045"/>
    <xdr:sp macro="" textlink="">
      <xdr:nvSpPr>
        <xdr:cNvPr id="506" name="n_2mainValue【庁舎】&#10;有形固定資産減価償却率">
          <a:extLst>
            <a:ext uri="{FF2B5EF4-FFF2-40B4-BE49-F238E27FC236}">
              <a16:creationId xmlns:a16="http://schemas.microsoft.com/office/drawing/2014/main" id="{2398AEF3-E843-4499-84CF-034D77AE3448}"/>
            </a:ext>
          </a:extLst>
        </xdr:cNvPr>
        <xdr:cNvSpPr txBox="1"/>
      </xdr:nvSpPr>
      <xdr:spPr>
        <a:xfrm>
          <a:off x="14389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7" name="正方形/長方形 506">
          <a:extLst>
            <a:ext uri="{FF2B5EF4-FFF2-40B4-BE49-F238E27FC236}">
              <a16:creationId xmlns:a16="http://schemas.microsoft.com/office/drawing/2014/main" id="{6B66210F-D933-4E46-BE75-661A789BAE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8" name="正方形/長方形 507">
          <a:extLst>
            <a:ext uri="{FF2B5EF4-FFF2-40B4-BE49-F238E27FC236}">
              <a16:creationId xmlns:a16="http://schemas.microsoft.com/office/drawing/2014/main" id="{1EFF5BCE-4789-4497-B973-0B03DA8476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9" name="正方形/長方形 508">
          <a:extLst>
            <a:ext uri="{FF2B5EF4-FFF2-40B4-BE49-F238E27FC236}">
              <a16:creationId xmlns:a16="http://schemas.microsoft.com/office/drawing/2014/main" id="{ED617C74-292C-44AB-8896-462BA0DDA8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0" name="正方形/長方形 509">
          <a:extLst>
            <a:ext uri="{FF2B5EF4-FFF2-40B4-BE49-F238E27FC236}">
              <a16:creationId xmlns:a16="http://schemas.microsoft.com/office/drawing/2014/main" id="{8D8514F2-5372-4DED-90CE-682282CC97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1" name="正方形/長方形 510">
          <a:extLst>
            <a:ext uri="{FF2B5EF4-FFF2-40B4-BE49-F238E27FC236}">
              <a16:creationId xmlns:a16="http://schemas.microsoft.com/office/drawing/2014/main" id="{C2C89476-A716-479C-B96F-0677883D64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2" name="正方形/長方形 511">
          <a:extLst>
            <a:ext uri="{FF2B5EF4-FFF2-40B4-BE49-F238E27FC236}">
              <a16:creationId xmlns:a16="http://schemas.microsoft.com/office/drawing/2014/main" id="{3FE180B6-AE9A-4589-AE7F-69A4DAC782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3" name="正方形/長方形 512">
          <a:extLst>
            <a:ext uri="{FF2B5EF4-FFF2-40B4-BE49-F238E27FC236}">
              <a16:creationId xmlns:a16="http://schemas.microsoft.com/office/drawing/2014/main" id="{1894BF32-6D5F-43FA-A6A3-C27295AE5C5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4" name="正方形/長方形 513">
          <a:extLst>
            <a:ext uri="{FF2B5EF4-FFF2-40B4-BE49-F238E27FC236}">
              <a16:creationId xmlns:a16="http://schemas.microsoft.com/office/drawing/2014/main" id="{B6D73D5E-F2A4-4E58-9549-BF8A09EE2D6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5" name="テキスト ボックス 514">
          <a:extLst>
            <a:ext uri="{FF2B5EF4-FFF2-40B4-BE49-F238E27FC236}">
              <a16:creationId xmlns:a16="http://schemas.microsoft.com/office/drawing/2014/main" id="{B04F949A-AE5B-4E4C-8671-1824A58BAB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6" name="直線コネクタ 515">
          <a:extLst>
            <a:ext uri="{FF2B5EF4-FFF2-40B4-BE49-F238E27FC236}">
              <a16:creationId xmlns:a16="http://schemas.microsoft.com/office/drawing/2014/main" id="{81F15259-052A-411F-92D5-8E3E8C65B4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7" name="直線コネクタ 516">
          <a:extLst>
            <a:ext uri="{FF2B5EF4-FFF2-40B4-BE49-F238E27FC236}">
              <a16:creationId xmlns:a16="http://schemas.microsoft.com/office/drawing/2014/main" id="{6BE59E5D-5553-4255-9C60-D87D5ED5801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8" name="テキスト ボックス 517">
          <a:extLst>
            <a:ext uri="{FF2B5EF4-FFF2-40B4-BE49-F238E27FC236}">
              <a16:creationId xmlns:a16="http://schemas.microsoft.com/office/drawing/2014/main" id="{26A63C03-12A0-4D08-AAB7-74C9E805AB4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9" name="直線コネクタ 518">
          <a:extLst>
            <a:ext uri="{FF2B5EF4-FFF2-40B4-BE49-F238E27FC236}">
              <a16:creationId xmlns:a16="http://schemas.microsoft.com/office/drawing/2014/main" id="{942E321F-023A-48BD-B84F-3331BF0203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0" name="テキスト ボックス 519">
          <a:extLst>
            <a:ext uri="{FF2B5EF4-FFF2-40B4-BE49-F238E27FC236}">
              <a16:creationId xmlns:a16="http://schemas.microsoft.com/office/drawing/2014/main" id="{ED52A959-EC07-444A-8EDD-4E4DC744889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a:extLst>
            <a:ext uri="{FF2B5EF4-FFF2-40B4-BE49-F238E27FC236}">
              <a16:creationId xmlns:a16="http://schemas.microsoft.com/office/drawing/2014/main" id="{BD64795C-D199-4703-8337-A5A511F790E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a:extLst>
            <a:ext uri="{FF2B5EF4-FFF2-40B4-BE49-F238E27FC236}">
              <a16:creationId xmlns:a16="http://schemas.microsoft.com/office/drawing/2014/main" id="{505AADA9-EB7A-49E7-8399-7D4BA20E07C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3" name="直線コネクタ 522">
          <a:extLst>
            <a:ext uri="{FF2B5EF4-FFF2-40B4-BE49-F238E27FC236}">
              <a16:creationId xmlns:a16="http://schemas.microsoft.com/office/drawing/2014/main" id="{EACB8A6C-A9DE-46D7-93E3-EC0BCE2FA41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4" name="テキスト ボックス 523">
          <a:extLst>
            <a:ext uri="{FF2B5EF4-FFF2-40B4-BE49-F238E27FC236}">
              <a16:creationId xmlns:a16="http://schemas.microsoft.com/office/drawing/2014/main" id="{01DABCF5-0061-4257-880B-09018C2429C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5" name="直線コネクタ 524">
          <a:extLst>
            <a:ext uri="{FF2B5EF4-FFF2-40B4-BE49-F238E27FC236}">
              <a16:creationId xmlns:a16="http://schemas.microsoft.com/office/drawing/2014/main" id="{BF65FBF8-9AB2-4D8B-9EF2-9C14868EB63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6" name="テキスト ボックス 525">
          <a:extLst>
            <a:ext uri="{FF2B5EF4-FFF2-40B4-BE49-F238E27FC236}">
              <a16:creationId xmlns:a16="http://schemas.microsoft.com/office/drawing/2014/main" id="{15B6E947-C321-4322-A552-C015092FCE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a:extLst>
            <a:ext uri="{FF2B5EF4-FFF2-40B4-BE49-F238E27FC236}">
              <a16:creationId xmlns:a16="http://schemas.microsoft.com/office/drawing/2014/main" id="{8A3DC1AC-C4DE-4918-B39F-3927A67740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a:extLst>
            <a:ext uri="{FF2B5EF4-FFF2-40B4-BE49-F238E27FC236}">
              <a16:creationId xmlns:a16="http://schemas.microsoft.com/office/drawing/2014/main" id="{7B51B48D-71DB-481A-92A2-8A2DFCE061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庁舎】&#10;一人当たり面積グラフ枠">
          <a:extLst>
            <a:ext uri="{FF2B5EF4-FFF2-40B4-BE49-F238E27FC236}">
              <a16:creationId xmlns:a16="http://schemas.microsoft.com/office/drawing/2014/main" id="{15742A1A-CDD8-4427-8D81-16F0C34131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530" name="直線コネクタ 529">
          <a:extLst>
            <a:ext uri="{FF2B5EF4-FFF2-40B4-BE49-F238E27FC236}">
              <a16:creationId xmlns:a16="http://schemas.microsoft.com/office/drawing/2014/main" id="{61E139AD-4CEC-46C2-9042-78FF8ADEF348}"/>
            </a:ext>
          </a:extLst>
        </xdr:cNvPr>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531" name="【庁舎】&#10;一人当たり面積最小値テキスト">
          <a:extLst>
            <a:ext uri="{FF2B5EF4-FFF2-40B4-BE49-F238E27FC236}">
              <a16:creationId xmlns:a16="http://schemas.microsoft.com/office/drawing/2014/main" id="{B25F6384-B269-4C55-9B4B-19FA0F914481}"/>
            </a:ext>
          </a:extLst>
        </xdr:cNvPr>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532" name="直線コネクタ 531">
          <a:extLst>
            <a:ext uri="{FF2B5EF4-FFF2-40B4-BE49-F238E27FC236}">
              <a16:creationId xmlns:a16="http://schemas.microsoft.com/office/drawing/2014/main" id="{AE6EAACB-151E-477D-9255-9AFF96D9F3FA}"/>
            </a:ext>
          </a:extLst>
        </xdr:cNvPr>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533" name="【庁舎】&#10;一人当たり面積最大値テキスト">
          <a:extLst>
            <a:ext uri="{FF2B5EF4-FFF2-40B4-BE49-F238E27FC236}">
              <a16:creationId xmlns:a16="http://schemas.microsoft.com/office/drawing/2014/main" id="{6AEC9CD4-5CE9-496D-B3A3-5616FD800B72}"/>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534" name="直線コネクタ 533">
          <a:extLst>
            <a:ext uri="{FF2B5EF4-FFF2-40B4-BE49-F238E27FC236}">
              <a16:creationId xmlns:a16="http://schemas.microsoft.com/office/drawing/2014/main" id="{B8DEB4B0-5D75-4836-9133-9CF0EB2C8613}"/>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535" name="【庁舎】&#10;一人当たり面積平均値テキスト">
          <a:extLst>
            <a:ext uri="{FF2B5EF4-FFF2-40B4-BE49-F238E27FC236}">
              <a16:creationId xmlns:a16="http://schemas.microsoft.com/office/drawing/2014/main" id="{CAD5A184-7E46-4101-9892-6DEEAF6BE721}"/>
            </a:ext>
          </a:extLst>
        </xdr:cNvPr>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536" name="フローチャート: 判断 535">
          <a:extLst>
            <a:ext uri="{FF2B5EF4-FFF2-40B4-BE49-F238E27FC236}">
              <a16:creationId xmlns:a16="http://schemas.microsoft.com/office/drawing/2014/main" id="{CF315498-1EBE-43CE-A811-ECE4A9869072}"/>
            </a:ext>
          </a:extLst>
        </xdr:cNvPr>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537" name="フローチャート: 判断 536">
          <a:extLst>
            <a:ext uri="{FF2B5EF4-FFF2-40B4-BE49-F238E27FC236}">
              <a16:creationId xmlns:a16="http://schemas.microsoft.com/office/drawing/2014/main" id="{016B1C8A-1692-40FD-A3EC-4615D03A1950}"/>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538" name="フローチャート: 判断 537">
          <a:extLst>
            <a:ext uri="{FF2B5EF4-FFF2-40B4-BE49-F238E27FC236}">
              <a16:creationId xmlns:a16="http://schemas.microsoft.com/office/drawing/2014/main" id="{26D67AB3-B37A-4371-88E3-4D12DB4296B7}"/>
            </a:ext>
          </a:extLst>
        </xdr:cNvPr>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D9D9D21-ED1F-4F54-9989-44AB1033E4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3ECCC408-FB51-4758-9F7B-EBDB138652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6C34C24A-CE19-4381-B7A4-CC031F7DDA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D94095CB-4F38-4BD5-904E-A7B044EE7E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E1D55A64-CEAC-4C73-B8F4-FF47D0B818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154939</xdr:rowOff>
    </xdr:from>
    <xdr:to>
      <xdr:col>116</xdr:col>
      <xdr:colOff>114300</xdr:colOff>
      <xdr:row>106</xdr:row>
      <xdr:rowOff>85089</xdr:rowOff>
    </xdr:to>
    <xdr:sp macro="" textlink="">
      <xdr:nvSpPr>
        <xdr:cNvPr id="544" name="楕円 543">
          <a:extLst>
            <a:ext uri="{FF2B5EF4-FFF2-40B4-BE49-F238E27FC236}">
              <a16:creationId xmlns:a16="http://schemas.microsoft.com/office/drawing/2014/main" id="{89A16E47-3EA7-4148-96ED-80517EA35F86}"/>
            </a:ext>
          </a:extLst>
        </xdr:cNvPr>
        <xdr:cNvSpPr/>
      </xdr:nvSpPr>
      <xdr:spPr>
        <a:xfrm>
          <a:off x="22110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133366</xdr:rowOff>
    </xdr:from>
    <xdr:ext cx="469744" cy="259045"/>
    <xdr:sp macro="" textlink="">
      <xdr:nvSpPr>
        <xdr:cNvPr id="545" name="【庁舎】&#10;一人当たり面積該当値テキスト">
          <a:extLst>
            <a:ext uri="{FF2B5EF4-FFF2-40B4-BE49-F238E27FC236}">
              <a16:creationId xmlns:a16="http://schemas.microsoft.com/office/drawing/2014/main" id="{49D6ADAD-DA57-46C3-86DD-7F4241F6F74B}"/>
            </a:ext>
          </a:extLst>
        </xdr:cNvPr>
        <xdr:cNvSpPr txBox="1"/>
      </xdr:nvSpPr>
      <xdr:spPr>
        <a:xfrm>
          <a:off x="22199600" y="181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160655</xdr:rowOff>
    </xdr:from>
    <xdr:to>
      <xdr:col>112</xdr:col>
      <xdr:colOff>38100</xdr:colOff>
      <xdr:row>106</xdr:row>
      <xdr:rowOff>90805</xdr:rowOff>
    </xdr:to>
    <xdr:sp macro="" textlink="">
      <xdr:nvSpPr>
        <xdr:cNvPr id="546" name="楕円 545">
          <a:extLst>
            <a:ext uri="{FF2B5EF4-FFF2-40B4-BE49-F238E27FC236}">
              <a16:creationId xmlns:a16="http://schemas.microsoft.com/office/drawing/2014/main" id="{440CBF12-32CF-4387-AB63-30BEB9E73F56}"/>
            </a:ext>
          </a:extLst>
        </xdr:cNvPr>
        <xdr:cNvSpPr/>
      </xdr:nvSpPr>
      <xdr:spPr>
        <a:xfrm>
          <a:off x="21272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34289</xdr:rowOff>
    </xdr:from>
    <xdr:to>
      <xdr:col>116</xdr:col>
      <xdr:colOff>63500</xdr:colOff>
      <xdr:row>106</xdr:row>
      <xdr:rowOff>40005</xdr:rowOff>
    </xdr:to>
    <xdr:cxnSp macro="">
      <xdr:nvCxnSpPr>
        <xdr:cNvPr id="547" name="直線コネクタ 546">
          <a:extLst>
            <a:ext uri="{FF2B5EF4-FFF2-40B4-BE49-F238E27FC236}">
              <a16:creationId xmlns:a16="http://schemas.microsoft.com/office/drawing/2014/main" id="{A3A86196-8D53-4F13-B76B-19237B8D2E56}"/>
            </a:ext>
          </a:extLst>
        </xdr:cNvPr>
        <xdr:cNvCxnSpPr/>
      </xdr:nvCxnSpPr>
      <xdr:spPr>
        <a:xfrm flipV="1">
          <a:off x="21323300" y="182079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168275</xdr:rowOff>
    </xdr:from>
    <xdr:to>
      <xdr:col>107</xdr:col>
      <xdr:colOff>101600</xdr:colOff>
      <xdr:row>106</xdr:row>
      <xdr:rowOff>98425</xdr:rowOff>
    </xdr:to>
    <xdr:sp macro="" textlink="">
      <xdr:nvSpPr>
        <xdr:cNvPr id="548" name="楕円 547">
          <a:extLst>
            <a:ext uri="{FF2B5EF4-FFF2-40B4-BE49-F238E27FC236}">
              <a16:creationId xmlns:a16="http://schemas.microsoft.com/office/drawing/2014/main" id="{D6E32C7D-654E-4DF5-A38C-92960987F416}"/>
            </a:ext>
          </a:extLst>
        </xdr:cNvPr>
        <xdr:cNvSpPr/>
      </xdr:nvSpPr>
      <xdr:spPr>
        <a:xfrm>
          <a:off x="20383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40005</xdr:rowOff>
    </xdr:from>
    <xdr:to>
      <xdr:col>111</xdr:col>
      <xdr:colOff>177800</xdr:colOff>
      <xdr:row>106</xdr:row>
      <xdr:rowOff>47625</xdr:rowOff>
    </xdr:to>
    <xdr:cxnSp macro="">
      <xdr:nvCxnSpPr>
        <xdr:cNvPr id="549" name="直線コネクタ 548">
          <a:extLst>
            <a:ext uri="{FF2B5EF4-FFF2-40B4-BE49-F238E27FC236}">
              <a16:creationId xmlns:a16="http://schemas.microsoft.com/office/drawing/2014/main" id="{D5308FAA-6D48-4ACF-AC15-EAB1E439A102}"/>
            </a:ext>
          </a:extLst>
        </xdr:cNvPr>
        <xdr:cNvCxnSpPr/>
      </xdr:nvCxnSpPr>
      <xdr:spPr>
        <a:xfrm flipV="1">
          <a:off x="20434300" y="182137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550" name="n_1aveValue【庁舎】&#10;一人当たり面積">
          <a:extLst>
            <a:ext uri="{FF2B5EF4-FFF2-40B4-BE49-F238E27FC236}">
              <a16:creationId xmlns:a16="http://schemas.microsoft.com/office/drawing/2014/main" id="{6B08F5A9-4B45-4F42-A9EF-4E9C56DCC81E}"/>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551" name="n_2aveValue【庁舎】&#10;一人当たり面積">
          <a:extLst>
            <a:ext uri="{FF2B5EF4-FFF2-40B4-BE49-F238E27FC236}">
              <a16:creationId xmlns:a16="http://schemas.microsoft.com/office/drawing/2014/main" id="{400D0E0E-FCA7-49CB-A101-C233BCCB418B}"/>
            </a:ext>
          </a:extLst>
        </xdr:cNvPr>
        <xdr:cNvSpPr txBox="1"/>
      </xdr:nvSpPr>
      <xdr:spPr>
        <a:xfrm>
          <a:off x="20199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81932</xdr:rowOff>
    </xdr:from>
    <xdr:ext cx="469744" cy="259045"/>
    <xdr:sp macro="" textlink="">
      <xdr:nvSpPr>
        <xdr:cNvPr id="552" name="n_1mainValue【庁舎】&#10;一人当たり面積">
          <a:extLst>
            <a:ext uri="{FF2B5EF4-FFF2-40B4-BE49-F238E27FC236}">
              <a16:creationId xmlns:a16="http://schemas.microsoft.com/office/drawing/2014/main" id="{21B74B52-7A65-4D06-B90F-601AF9AF504C}"/>
            </a:ext>
          </a:extLst>
        </xdr:cNvPr>
        <xdr:cNvSpPr txBox="1"/>
      </xdr:nvSpPr>
      <xdr:spPr>
        <a:xfrm>
          <a:off x="210757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114952</xdr:rowOff>
    </xdr:from>
    <xdr:ext cx="469744" cy="259045"/>
    <xdr:sp macro="" textlink="">
      <xdr:nvSpPr>
        <xdr:cNvPr id="553" name="n_2mainValue【庁舎】&#10;一人当たり面積">
          <a:extLst>
            <a:ext uri="{FF2B5EF4-FFF2-40B4-BE49-F238E27FC236}">
              <a16:creationId xmlns:a16="http://schemas.microsoft.com/office/drawing/2014/main" id="{17122F00-FC5D-42DE-AC0C-9F41F12853BC}"/>
            </a:ext>
          </a:extLst>
        </xdr:cNvPr>
        <xdr:cNvSpPr txBox="1"/>
      </xdr:nvSpPr>
      <xdr:spPr>
        <a:xfrm>
          <a:off x="20199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6E379376-0B26-44A7-AC58-97C9F579ED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C07B1C9A-BF67-4ADE-B378-C8DBF793C9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E69CA6E5-2DFB-4CC3-A954-79EB603883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図書館は、建築後耐用年数である３０年を経過したため類似団体と比較して減価償却率が高くなっている。保健センターは、平成１０年度に新築したため、類似団体と比較して減価償却率が低くなっている。体育館・プール、消防施設、庁舎は、計画的な点検や耐震改修、修繕等を行っていることにより、類似団体と比較して減価償却率はほぼ同じ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今後は、「美郷町公共施設等総合管理計画」及び「美郷町公共施設等最適化実施計画」に基づき、個別実施計画を策定し、施設の長寿命化を図り、計画的な維持管理に取り組んでいく。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19,983
19,929
168.34
11,627,534
11,191,315
397,887
7,805,972
9,337,341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人口減少や少子高齢化が進行し、基幹産業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である農業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おいても、従事者の高齢化が進み、離農者が増加している。農業所得は、近年の米価の上昇により増加しているが、稲作への依存度が極めて高いため、米価に左右されやすく所得は伸び悩んでいる。そのため、税収等自主財源が少なく、地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交付税に依存</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（決算額の４８．９％）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した脆弱な財政基盤が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類似団体平均を下回る要因となっている。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は、稲作以外の生薬やアスパラガス等の新たな転作作物の栽培による農業所得の向上、美郷町</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滞納対策本部を中心に</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滞納整理を着実に進め税収や財政健全化方針に基づく使用料の見直しによる歳入の確保</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経常経費の削減や第３次美郷町</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職員</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定員</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適正化計画に基づく定員管理の適正化</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の取組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を通して、財政基盤の強化に努める。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127705</xdr:rowOff>
    </xdr:from>
    <xdr:to>
      <xdr:col>23</xdr:col>
      <xdr:colOff>133350</xdr:colOff>
      <xdr:row>45</xdr:row>
      <xdr:rowOff>141111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429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127705</xdr:rowOff>
    </xdr:from>
    <xdr:to>
      <xdr:col>19</xdr:col>
      <xdr:colOff>133350</xdr:colOff>
      <xdr:row>45</xdr:row>
      <xdr:rowOff>127705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127705</xdr:rowOff>
    </xdr:from>
    <xdr:to>
      <xdr:col>15</xdr:col>
      <xdr:colOff>82550</xdr:colOff>
      <xdr:row>45</xdr:row>
      <xdr:rowOff>141111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141111</xdr:rowOff>
    </xdr:from>
    <xdr:to>
      <xdr:col>11</xdr:col>
      <xdr:colOff>31750</xdr:colOff>
      <xdr:row>45</xdr:row>
      <xdr:rowOff>141111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56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90311</xdr:rowOff>
    </xdr:from>
    <xdr:to>
      <xdr:col>23</xdr:col>
      <xdr:colOff>184150</xdr:colOff>
      <xdr:row>46</xdr:row>
      <xdr:rowOff>20461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157638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7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76905</xdr:rowOff>
    </xdr:from>
    <xdr:to>
      <xdr:col>19</xdr:col>
      <xdr:colOff>184150</xdr:colOff>
      <xdr:row>46</xdr:row>
      <xdr:rowOff>7055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163282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7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76905</xdr:rowOff>
    </xdr:from>
    <xdr:to>
      <xdr:col>15</xdr:col>
      <xdr:colOff>133350</xdr:colOff>
      <xdr:row>46</xdr:row>
      <xdr:rowOff>7055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163282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90311</xdr:rowOff>
    </xdr:from>
    <xdr:to>
      <xdr:col>11</xdr:col>
      <xdr:colOff>82550</xdr:colOff>
      <xdr:row>46</xdr:row>
      <xdr:rowOff>20461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46</xdr:row>
      <xdr:rowOff>5238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90311</xdr:rowOff>
    </xdr:from>
    <xdr:to>
      <xdr:col>7</xdr:col>
      <xdr:colOff>31750</xdr:colOff>
      <xdr:row>46</xdr:row>
      <xdr:rowOff>20461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5238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制度改正に伴う退職手当組合負担金の減少による人件費</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の削減</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（経常的人件費充当一般財源等は前年度比▲８．１％）や地方債の償還終了に伴う大仙美郷環境事業組合に対する負担金等の減少による補助費等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の削減</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（経常的人件費充当一般財源等は前年度比▲２．１％）に加え、</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任意の繰上償還（約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５３７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百万円）による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の減少</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により、前年度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より０．７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ト改善し、類似団体平均も下回っている。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も財政健全化方針に基づく物件費や補助費等の削減の取組や繰上償還を継続し、第３次美郷町職員定員適正化計画に基づく定員の適正化や扶助費の事業見直しを図り、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経常経費の更なる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抑制</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7196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5184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7196</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7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91652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8804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91652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4434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68173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9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40852</xdr:rowOff>
    </xdr:from>
    <xdr:to>
      <xdr:col>11</xdr:col>
      <xdr:colOff>82550</xdr:colOff>
      <xdr:row>64</xdr:row>
      <xdr:rowOff>142452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127229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107121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健全化方針に基づく物品（消耗品・備品）の一括購入、業務委託の見直しなどによる経費削減の取組を行ってきたが、公共施設の管理運営等に係る物件費（賃金・委託料）、情報システム強化事業による備品購入費及び大雪による除排雪経費に係る維持補修費が増加したため、前年度より１２，１３１円増加となった。</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財政健全化方針に基づく物件費</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経常経費</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削減</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の取組を継続し、第３次美郷町職員定員適正化計画に基づく定員の適正化を図り、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経常経費の更なる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抑制</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4665</xdr:rowOff>
    </xdr:from>
    <xdr:to>
      <xdr:col>23</xdr:col>
      <xdr:colOff>133350</xdr:colOff>
      <xdr:row>84</xdr:row>
      <xdr:rowOff>77845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06465"/>
          <a:ext cx="838200" cy="7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138894</xdr:rowOff>
    </xdr:from>
    <xdr:to>
      <xdr:col>19</xdr:col>
      <xdr:colOff>133350</xdr:colOff>
      <xdr:row>84</xdr:row>
      <xdr:rowOff>4665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69244"/>
          <a:ext cx="889000" cy="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138894</xdr:rowOff>
    </xdr:from>
    <xdr:to>
      <xdr:col>15</xdr:col>
      <xdr:colOff>82550</xdr:colOff>
      <xdr:row>83</xdr:row>
      <xdr:rowOff>150958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36924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150958</xdr:rowOff>
    </xdr:from>
    <xdr:to>
      <xdr:col>11</xdr:col>
      <xdr:colOff>31750</xdr:colOff>
      <xdr:row>83</xdr:row>
      <xdr:rowOff>169962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81308"/>
          <a:ext cx="889000"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157733</xdr:rowOff>
    </xdr:from>
    <xdr:to>
      <xdr:col>11</xdr:col>
      <xdr:colOff>82550</xdr:colOff>
      <xdr:row>82</xdr:row>
      <xdr:rowOff>87883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1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121400</xdr:rowOff>
    </xdr:from>
    <xdr:to>
      <xdr:col>7</xdr:col>
      <xdr:colOff>31750</xdr:colOff>
      <xdr:row>82</xdr:row>
      <xdr:rowOff>51550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61727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27045</xdr:rowOff>
    </xdr:from>
    <xdr:to>
      <xdr:col>23</xdr:col>
      <xdr:colOff>184150</xdr:colOff>
      <xdr:row>84</xdr:row>
      <xdr:rowOff>128645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170572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0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125315</xdr:rowOff>
    </xdr:from>
    <xdr:to>
      <xdr:col>19</xdr:col>
      <xdr:colOff>184150</xdr:colOff>
      <xdr:row>84</xdr:row>
      <xdr:rowOff>55465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40242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4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88094</xdr:rowOff>
    </xdr:from>
    <xdr:to>
      <xdr:col>15</xdr:col>
      <xdr:colOff>133350</xdr:colOff>
      <xdr:row>84</xdr:row>
      <xdr:rowOff>18244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3021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100158</xdr:rowOff>
    </xdr:from>
    <xdr:to>
      <xdr:col>11</xdr:col>
      <xdr:colOff>82550</xdr:colOff>
      <xdr:row>84</xdr:row>
      <xdr:rowOff>30308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3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15085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119162</xdr:rowOff>
    </xdr:from>
    <xdr:to>
      <xdr:col>7</xdr:col>
      <xdr:colOff>31750</xdr:colOff>
      <xdr:row>84</xdr:row>
      <xdr:rowOff>49312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34089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平成２９年度数値は、平成３１年１月末時点において未公表のため、平成２８年度数値と同じものとなっております。　</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職員構成の変動及び</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給与制度の総合的見直し等</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の要因により、類似団体平均を３．</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７</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ポイント下回る９</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３．３</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今後も人事院勧告等の動向を踏まえつつ、給与水準の適正化に努める。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12700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4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26105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430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83</xdr:row>
      <xdr:rowOff>26105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358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36689</xdr:rowOff>
    </xdr:from>
    <xdr:to>
      <xdr:col>68</xdr:col>
      <xdr:colOff>152400</xdr:colOff>
      <xdr:row>82</xdr:row>
      <xdr:rowOff>76905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9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平成２９年度職員数については、平成３１年１月末時点において未公表のため、平成２８年度職員数を用いています。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退職者数を下回る新規職員の採用などの対策</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講じることで職員数は減少傾向にあったが、退職者数の増加に伴い平成２７年度以降は退職者数と同数の職員を採用したことから、職員数の増減はなかった。</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今後は、第３次美郷町職員定員適正化計画に基づき、事務量や事業等に応じた職員配置など行政組織の合理化、公共施設の管理運営の効率化や事務事業の効率化に取り組み、定員の適正化に努める。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18687</xdr:rowOff>
    </xdr:from>
    <xdr:to>
      <xdr:col>81</xdr:col>
      <xdr:colOff>44450</xdr:colOff>
      <xdr:row>64</xdr:row>
      <xdr:rowOff>47988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91487"/>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162560</xdr:rowOff>
    </xdr:from>
    <xdr:to>
      <xdr:col>77</xdr:col>
      <xdr:colOff>44450</xdr:colOff>
      <xdr:row>64</xdr:row>
      <xdr:rowOff>18687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6391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138430</xdr:rowOff>
    </xdr:from>
    <xdr:to>
      <xdr:col>72</xdr:col>
      <xdr:colOff>203200</xdr:colOff>
      <xdr:row>63</xdr:row>
      <xdr:rowOff>162560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3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63</xdr:row>
      <xdr:rowOff>143601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93978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4808</xdr:rowOff>
    </xdr:from>
    <xdr:to>
      <xdr:col>68</xdr:col>
      <xdr:colOff>203200</xdr:colOff>
      <xdr:row>61</xdr:row>
      <xdr:rowOff>106408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116585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168638</xdr:rowOff>
    </xdr:from>
    <xdr:to>
      <xdr:col>81</xdr:col>
      <xdr:colOff>95250</xdr:colOff>
      <xdr:row>64</xdr:row>
      <xdr:rowOff>98788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140715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139337</xdr:rowOff>
    </xdr:from>
    <xdr:to>
      <xdr:col>77</xdr:col>
      <xdr:colOff>95250</xdr:colOff>
      <xdr:row>64</xdr:row>
      <xdr:rowOff>69487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54264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2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111760</xdr:rowOff>
    </xdr:from>
    <xdr:to>
      <xdr:col>73</xdr:col>
      <xdr:colOff>44450</xdr:colOff>
      <xdr:row>64</xdr:row>
      <xdr:rowOff>41910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26687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87630</xdr:rowOff>
    </xdr:from>
    <xdr:to>
      <xdr:col>68</xdr:col>
      <xdr:colOff>203200</xdr:colOff>
      <xdr:row>64</xdr:row>
      <xdr:rowOff>17780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92801</xdr:rowOff>
    </xdr:from>
    <xdr:to>
      <xdr:col>64</xdr:col>
      <xdr:colOff>152400</xdr:colOff>
      <xdr:row>64</xdr:row>
      <xdr:rowOff>22951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7728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8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地方債の新規借入額は、償還額以内とし、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単年度当たりの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債発行額の抑制と</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任意の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繰上償還（約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５３７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百万円）を実施した結果、</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地方債残高が減少し、実質公債費比率は前年度より１．３ポイント下回り、前年度に引き続き類似団体平均を下回っている。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今後も同様の取組を継続し、</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比率の改善に努める。</a:t>
          </a:r>
          <a:endPar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64044</xdr:rowOff>
    </xdr:from>
    <xdr:to>
      <xdr:col>81</xdr:col>
      <xdr:colOff>44450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50594"/>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92528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40220"/>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41</xdr:row>
      <xdr:rowOff>45176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5052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45176</xdr:rowOff>
    </xdr:from>
    <xdr:to>
      <xdr:col>68</xdr:col>
      <xdr:colOff>152400</xdr:colOff>
      <xdr:row>41</xdr:row>
      <xdr:rowOff>162378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74626"/>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117566</xdr:rowOff>
    </xdr:from>
    <xdr:to>
      <xdr:col>68</xdr:col>
      <xdr:colOff>203200</xdr:colOff>
      <xdr:row>41</xdr:row>
      <xdr:rowOff>47716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57893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147518</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13244</xdr:rowOff>
    </xdr:from>
    <xdr:to>
      <xdr:col>81</xdr:col>
      <xdr:colOff>95250</xdr:colOff>
      <xdr:row>39</xdr:row>
      <xdr:rowOff>114844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29771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4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165826</xdr:rowOff>
    </xdr:from>
    <xdr:to>
      <xdr:col>68</xdr:col>
      <xdr:colOff>203200</xdr:colOff>
      <xdr:row>41</xdr:row>
      <xdr:rowOff>95976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80753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充当可能財源等は減少したものの、地方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債の繰上償還による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残高</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の減少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平成２６年度から４年連続で</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比率なしとなった。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地方債の発行抑制を</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念頭に行政運営を</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行うとともに</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、可能な限り</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債の繰上償還等を</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実施し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地方債残高の圧縮を図る。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115812</xdr:rowOff>
    </xdr:from>
    <xdr:to>
      <xdr:col>64</xdr:col>
      <xdr:colOff>152400</xdr:colOff>
      <xdr:row>16</xdr:row>
      <xdr:rowOff>45962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30739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7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87647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19,983
19,929
168.34
11,627,534
11,191,315
397,887
7,805,972
9,337,341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制度改正に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退職手当組合負担金の減少</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による人件費の削減（経常的人件費充当一般財源等は前年度比▲８．１％）により、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今後は、３次美郷町職員定員適正化計画に基づき、事務量や事業等に応じた職員配置など行政組織の合理化、公共施設の管理運営の効率化や事務事業の効率化に取り組み、定員の適正化に努める。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117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126001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財政健全化方針に基づ</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く物品（消耗品・備品）の一括購入、業務委託の見直しなどによる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経費削減の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取組を行ってきたが、公共施設の管理運営等に係る賃金、手数料、委託料及び情報システム強化事業による備品購入費が増加したため、前年度を１．３ポイント上回っているが、類似団体平均を０．３ポイント下回っ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も財政健全化方針に基づく経常経費</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削減等の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取組を継続することにより、物件費の抑制</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16</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606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15</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08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14</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0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51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38100</xdr:rowOff>
    </xdr:from>
    <xdr:to>
      <xdr:col>78</xdr:col>
      <xdr:colOff>120650</xdr:colOff>
      <xdr:row>15</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児童手当費は給付対象者の減により減少傾向であるが、臨時福祉給付金、障害者自立支援給付費、こども園保育教諭等賃金の増加などにより、前年度を１．１ポインﾄ上回っているが、前年度に引き続き</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今後も必要な支援を確保しつつ、事業の見直しを図るなどして効率的な</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財政運営に努める。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36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大雪による除排雪経費に係る維持補修費の増加や</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平成２９年度から開始した水道事業会計への出資金の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増加などにより、前年度を０．８</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上回り、類似団体平均を上回っている。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は、美郷町公共施設等総合管理計画等に基づく管理運営の効率化への取り組みや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普通会計の負担額を減らすよう各種事業の安定化に努める。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33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5080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5080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1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168910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1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補助費等のうち、大仙美郷環境事業組合のし尿処理施設整備に係る地方債の償還が終了したため、同組合に対する負担金等が減少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経常的人件費充当一般財源等は前年度比▲３５．５％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し、前年度より２．１ポイント下回っており、類似団体平均も２．４ポント下回っている。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補助金交付事業の効果等を検証し、交付基準及び交付額の見直しに努め</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、補助費等の抑制を図る。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087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66040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22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66040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132097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111777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xdr:rowOff>
    </xdr:from>
    <xdr:to>
      <xdr:col>69</xdr:col>
      <xdr:colOff>142875</xdr:colOff>
      <xdr:row>36</xdr:row>
      <xdr:rowOff>116840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81297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債の新規借入額は、償還額以内とし、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単年度当たりの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債発行額を抑制したほか、任意の繰上償還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５３７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を実施し</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たことで</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より０．６</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下回っている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今後も同様の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取組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を継続し、後年度負担の軽減に努める。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100330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2562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153670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66039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355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165100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4391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制度改正に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退職手当組合負担金の減少</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による人件費や地方債の償還終了に伴う大仙美郷環境事業組合に対する負担金等の減少による補助費等の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削減</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により、前年度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より０．１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下回っており、類似団体平均を下回っている。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今後も財政健全化方針に基づく物件費等の経常経費削減の取組を継続し、第３次美郷町職員定員適正化計画に基づく定員の適正化を図り、</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指標の改善に努める。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39370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237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3221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50800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3221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77</xdr:row>
      <xdr:rowOff>50800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31838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72389</xdr:rowOff>
    </xdr:from>
    <xdr:to>
      <xdr:col>69</xdr:col>
      <xdr:colOff>142875</xdr:colOff>
      <xdr:row>78</xdr:row>
      <xdr:rowOff>2539</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1288</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111777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80132</xdr:rowOff>
    </xdr:from>
    <xdr:to>
      <xdr:col>29</xdr:col>
      <xdr:colOff>127000</xdr:colOff>
      <xdr:row>14</xdr:row>
      <xdr:rowOff>105882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8057"/>
          <a:ext cx="647700" cy="25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105882</xdr:rowOff>
    </xdr:from>
    <xdr:to>
      <xdr:col>26</xdr:col>
      <xdr:colOff>50800</xdr:colOff>
      <xdr:row>14</xdr:row>
      <xdr:rowOff>110437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53807"/>
          <a:ext cx="698500" cy="4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110437</xdr:rowOff>
    </xdr:from>
    <xdr:to>
      <xdr:col>22</xdr:col>
      <xdr:colOff>114300</xdr:colOff>
      <xdr:row>14</xdr:row>
      <xdr:rowOff>164616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58362"/>
          <a:ext cx="698500" cy="5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91937</xdr:rowOff>
    </xdr:from>
    <xdr:to>
      <xdr:col>18</xdr:col>
      <xdr:colOff>177800</xdr:colOff>
      <xdr:row>14</xdr:row>
      <xdr:rowOff>164616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39862"/>
          <a:ext cx="698500" cy="72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141982</xdr:rowOff>
    </xdr:from>
    <xdr:to>
      <xdr:col>19</xdr:col>
      <xdr:colOff>38100</xdr:colOff>
      <xdr:row>17</xdr:row>
      <xdr:rowOff>72132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56909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11746</xdr:rowOff>
    </xdr:from>
    <xdr:to>
      <xdr:col>15</xdr:col>
      <xdr:colOff>101600</xdr:colOff>
      <xdr:row>17</xdr:row>
      <xdr:rowOff>113346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74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98123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6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29332</xdr:rowOff>
    </xdr:from>
    <xdr:to>
      <xdr:col>29</xdr:col>
      <xdr:colOff>177800</xdr:colOff>
      <xdr:row>14</xdr:row>
      <xdr:rowOff>130932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45859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2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55082</xdr:rowOff>
    </xdr:from>
    <xdr:to>
      <xdr:col>26</xdr:col>
      <xdr:colOff>101600</xdr:colOff>
      <xdr:row>14</xdr:row>
      <xdr:rowOff>156682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0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166859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7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59637</xdr:rowOff>
    </xdr:from>
    <xdr:to>
      <xdr:col>22</xdr:col>
      <xdr:colOff>165100</xdr:colOff>
      <xdr:row>14</xdr:row>
      <xdr:rowOff>161237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0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171414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113816</xdr:rowOff>
    </xdr:from>
    <xdr:to>
      <xdr:col>19</xdr:col>
      <xdr:colOff>38100</xdr:colOff>
      <xdr:row>15</xdr:row>
      <xdr:rowOff>43966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6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54143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41137</xdr:rowOff>
    </xdr:from>
    <xdr:to>
      <xdr:col>15</xdr:col>
      <xdr:colOff>101600</xdr:colOff>
      <xdr:row>14</xdr:row>
      <xdr:rowOff>142737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8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152914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5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54214</xdr:rowOff>
    </xdr:from>
    <xdr:to>
      <xdr:col>29</xdr:col>
      <xdr:colOff>127000</xdr:colOff>
      <xdr:row>37</xdr:row>
      <xdr:rowOff>135321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78914"/>
          <a:ext cx="647700" cy="8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102722</xdr:rowOff>
    </xdr:from>
    <xdr:to>
      <xdr:col>26</xdr:col>
      <xdr:colOff>50800</xdr:colOff>
      <xdr:row>37</xdr:row>
      <xdr:rowOff>54214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55972"/>
          <a:ext cx="698500" cy="122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17980</xdr:rowOff>
    </xdr:from>
    <xdr:to>
      <xdr:col>22</xdr:col>
      <xdr:colOff>114300</xdr:colOff>
      <xdr:row>36</xdr:row>
      <xdr:rowOff>102722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71230"/>
          <a:ext cx="698500" cy="84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203672</xdr:rowOff>
    </xdr:from>
    <xdr:to>
      <xdr:col>18</xdr:col>
      <xdr:colOff>177800</xdr:colOff>
      <xdr:row>36</xdr:row>
      <xdr:rowOff>17980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14022"/>
          <a:ext cx="698500" cy="15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148666</xdr:rowOff>
    </xdr:from>
    <xdr:to>
      <xdr:col>19</xdr:col>
      <xdr:colOff>38100</xdr:colOff>
      <xdr:row>37</xdr:row>
      <xdr:rowOff>78816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0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63593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79103</xdr:rowOff>
    </xdr:from>
    <xdr:to>
      <xdr:col>15</xdr:col>
      <xdr:colOff>101600</xdr:colOff>
      <xdr:row>37</xdr:row>
      <xdr:rowOff>9253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23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165480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84521</xdr:rowOff>
    </xdr:from>
    <xdr:to>
      <xdr:col>29</xdr:col>
      <xdr:colOff>177800</xdr:colOff>
      <xdr:row>37</xdr:row>
      <xdr:rowOff>186121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0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56598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3414</xdr:rowOff>
    </xdr:from>
    <xdr:to>
      <xdr:col>26</xdr:col>
      <xdr:colOff>101600</xdr:colOff>
      <xdr:row>37</xdr:row>
      <xdr:rowOff>105014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2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89791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1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51922</xdr:rowOff>
    </xdr:from>
    <xdr:to>
      <xdr:col>22</xdr:col>
      <xdr:colOff>165100</xdr:colOff>
      <xdr:row>36</xdr:row>
      <xdr:rowOff>153522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05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163699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7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310080</xdr:rowOff>
    </xdr:from>
    <xdr:to>
      <xdr:col>19</xdr:col>
      <xdr:colOff>38100</xdr:colOff>
      <xdr:row>36</xdr:row>
      <xdr:rowOff>68780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0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78957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8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152872</xdr:rowOff>
    </xdr:from>
    <xdr:to>
      <xdr:col>15</xdr:col>
      <xdr:colOff>101600</xdr:colOff>
      <xdr:row>35</xdr:row>
      <xdr:rowOff>254472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6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264649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3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19,983
19,929
168.34
11,627,534
11,191,315
397,887
7,805,972
9,337,341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68967</xdr:rowOff>
    </xdr:from>
    <xdr:to>
      <xdr:col>24</xdr:col>
      <xdr:colOff>63500</xdr:colOff>
      <xdr:row>34</xdr:row>
      <xdr:rowOff>115869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98267"/>
          <a:ext cx="838200" cy="4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55175</xdr:rowOff>
    </xdr:from>
    <xdr:to>
      <xdr:col>19</xdr:col>
      <xdr:colOff>177800</xdr:colOff>
      <xdr:row>34</xdr:row>
      <xdr:rowOff>68967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84475"/>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36259</xdr:rowOff>
    </xdr:from>
    <xdr:to>
      <xdr:col>15</xdr:col>
      <xdr:colOff>50800</xdr:colOff>
      <xdr:row>34</xdr:row>
      <xdr:rowOff>55175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65559"/>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6731</xdr:rowOff>
    </xdr:from>
    <xdr:to>
      <xdr:col>10</xdr:col>
      <xdr:colOff>114300</xdr:colOff>
      <xdr:row>34</xdr:row>
      <xdr:rowOff>36259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36031"/>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81813</xdr:rowOff>
    </xdr:from>
    <xdr:to>
      <xdr:col>10</xdr:col>
      <xdr:colOff>165100</xdr:colOff>
      <xdr:row>37</xdr:row>
      <xdr:rowOff>11963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142754</xdr:rowOff>
    </xdr:from>
    <xdr:to>
      <xdr:col>6</xdr:col>
      <xdr:colOff>38100</xdr:colOff>
      <xdr:row>37</xdr:row>
      <xdr:rowOff>72904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64031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65069</xdr:rowOff>
    </xdr:from>
    <xdr:to>
      <xdr:col>24</xdr:col>
      <xdr:colOff>114300</xdr:colOff>
      <xdr:row>34</xdr:row>
      <xdr:rowOff>166669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87946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18167</xdr:rowOff>
    </xdr:from>
    <xdr:to>
      <xdr:col>20</xdr:col>
      <xdr:colOff>38100</xdr:colOff>
      <xdr:row>34</xdr:row>
      <xdr:rowOff>119767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136294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4375</xdr:rowOff>
    </xdr:from>
    <xdr:to>
      <xdr:col>15</xdr:col>
      <xdr:colOff>101600</xdr:colOff>
      <xdr:row>34</xdr:row>
      <xdr:rowOff>105975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122502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156909</xdr:rowOff>
    </xdr:from>
    <xdr:to>
      <xdr:col>10</xdr:col>
      <xdr:colOff>165100</xdr:colOff>
      <xdr:row>34</xdr:row>
      <xdr:rowOff>87059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103586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127381</xdr:rowOff>
    </xdr:from>
    <xdr:to>
      <xdr:col>6</xdr:col>
      <xdr:colOff>38100</xdr:colOff>
      <xdr:row>34</xdr:row>
      <xdr:rowOff>57531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74058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122272</xdr:rowOff>
    </xdr:from>
    <xdr:to>
      <xdr:col>24</xdr:col>
      <xdr:colOff>63500</xdr:colOff>
      <xdr:row>56</xdr:row>
      <xdr:rowOff>124544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23472"/>
          <a:ext cx="8382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124544</xdr:rowOff>
    </xdr:from>
    <xdr:to>
      <xdr:col>19</xdr:col>
      <xdr:colOff>177800</xdr:colOff>
      <xdr:row>56</xdr:row>
      <xdr:rowOff>156168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25744"/>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150865</xdr:rowOff>
    </xdr:from>
    <xdr:to>
      <xdr:col>15</xdr:col>
      <xdr:colOff>50800</xdr:colOff>
      <xdr:row>56</xdr:row>
      <xdr:rowOff>156168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52065"/>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34807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150865</xdr:rowOff>
    </xdr:from>
    <xdr:to>
      <xdr:col>10</xdr:col>
      <xdr:colOff>114300</xdr:colOff>
      <xdr:row>57</xdr:row>
      <xdr:rowOff>2311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52065"/>
          <a:ext cx="8890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14253</xdr:rowOff>
    </xdr:from>
    <xdr:to>
      <xdr:col>10</xdr:col>
      <xdr:colOff>165100</xdr:colOff>
      <xdr:row>57</xdr:row>
      <xdr:rowOff>115853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8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106980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7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23282</xdr:rowOff>
    </xdr:from>
    <xdr:to>
      <xdr:col>6</xdr:col>
      <xdr:colOff>38100</xdr:colOff>
      <xdr:row>57</xdr:row>
      <xdr:rowOff>124882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9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8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71472</xdr:rowOff>
    </xdr:from>
    <xdr:to>
      <xdr:col>24</xdr:col>
      <xdr:colOff>114300</xdr:colOff>
      <xdr:row>57</xdr:row>
      <xdr:rowOff>1622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94349</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2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73744</xdr:rowOff>
    </xdr:from>
    <xdr:to>
      <xdr:col>20</xdr:col>
      <xdr:colOff>38100</xdr:colOff>
      <xdr:row>57</xdr:row>
      <xdr:rowOff>3894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166471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105368</xdr:rowOff>
    </xdr:from>
    <xdr:to>
      <xdr:col>15</xdr:col>
      <xdr:colOff>101600</xdr:colOff>
      <xdr:row>57</xdr:row>
      <xdr:rowOff>35518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0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52045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48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100065</xdr:rowOff>
    </xdr:from>
    <xdr:to>
      <xdr:col>10</xdr:col>
      <xdr:colOff>165100</xdr:colOff>
      <xdr:row>57</xdr:row>
      <xdr:rowOff>30215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0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46742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47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122961</xdr:rowOff>
    </xdr:from>
    <xdr:to>
      <xdr:col>6</xdr:col>
      <xdr:colOff>38100</xdr:colOff>
      <xdr:row>57</xdr:row>
      <xdr:rowOff>53111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69638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49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103353</xdr:rowOff>
    </xdr:from>
    <xdr:to>
      <xdr:col>24</xdr:col>
      <xdr:colOff>63500</xdr:colOff>
      <xdr:row>75</xdr:row>
      <xdr:rowOff>4963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447753"/>
          <a:ext cx="838200" cy="4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4963</xdr:rowOff>
    </xdr:from>
    <xdr:to>
      <xdr:col>19</xdr:col>
      <xdr:colOff>177800</xdr:colOff>
      <xdr:row>75</xdr:row>
      <xdr:rowOff>10084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286371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131104</xdr:rowOff>
    </xdr:from>
    <xdr:to>
      <xdr:col>15</xdr:col>
      <xdr:colOff>50800</xdr:colOff>
      <xdr:row>75</xdr:row>
      <xdr:rowOff>10084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818404"/>
          <a:ext cx="889000" cy="5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56673</xdr:rowOff>
    </xdr:from>
    <xdr:to>
      <xdr:col>10</xdr:col>
      <xdr:colOff>114300</xdr:colOff>
      <xdr:row>74</xdr:row>
      <xdr:rowOff>131104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2572523"/>
          <a:ext cx="889000" cy="24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79435</xdr:rowOff>
    </xdr:from>
    <xdr:to>
      <xdr:col>10</xdr:col>
      <xdr:colOff>165100</xdr:colOff>
      <xdr:row>78</xdr:row>
      <xdr:rowOff>9585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8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100330</xdr:rowOff>
    </xdr:from>
    <xdr:to>
      <xdr:col>6</xdr:col>
      <xdr:colOff>38100</xdr:colOff>
      <xdr:row>78</xdr:row>
      <xdr:rowOff>30480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21607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52553</xdr:rowOff>
    </xdr:from>
    <xdr:to>
      <xdr:col>24</xdr:col>
      <xdr:colOff>114300</xdr:colOff>
      <xdr:row>72</xdr:row>
      <xdr:rowOff>154153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3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5580</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34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125613</xdr:rowOff>
    </xdr:from>
    <xdr:to>
      <xdr:col>20</xdr:col>
      <xdr:colOff>38100</xdr:colOff>
      <xdr:row>75</xdr:row>
      <xdr:rowOff>55763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8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72290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5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130734</xdr:rowOff>
    </xdr:from>
    <xdr:to>
      <xdr:col>15</xdr:col>
      <xdr:colOff>101600</xdr:colOff>
      <xdr:row>75</xdr:row>
      <xdr:rowOff>60884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8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77411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80304</xdr:rowOff>
    </xdr:from>
    <xdr:to>
      <xdr:col>10</xdr:col>
      <xdr:colOff>165100</xdr:colOff>
      <xdr:row>75</xdr:row>
      <xdr:rowOff>10454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76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26981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5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5873</xdr:rowOff>
    </xdr:from>
    <xdr:to>
      <xdr:col>6</xdr:col>
      <xdr:colOff>38100</xdr:colOff>
      <xdr:row>73</xdr:row>
      <xdr:rowOff>107473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5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124000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29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129527</xdr:rowOff>
    </xdr:from>
    <xdr:to>
      <xdr:col>24</xdr:col>
      <xdr:colOff>63500</xdr:colOff>
      <xdr:row>96</xdr:row>
      <xdr:rowOff>21079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17277"/>
          <a:ext cx="838200" cy="6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21079</xdr:rowOff>
    </xdr:from>
    <xdr:to>
      <xdr:col>19</xdr:col>
      <xdr:colOff>177800</xdr:colOff>
      <xdr:row>96</xdr:row>
      <xdr:rowOff>99671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480279"/>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74000</xdr:rowOff>
    </xdr:from>
    <xdr:to>
      <xdr:col>15</xdr:col>
      <xdr:colOff>50800</xdr:colOff>
      <xdr:row>96</xdr:row>
      <xdr:rowOff>99671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019300" y="16533200"/>
          <a:ext cx="889000" cy="2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74000</xdr:rowOff>
    </xdr:from>
    <xdr:to>
      <xdr:col>10</xdr:col>
      <xdr:colOff>114300</xdr:colOff>
      <xdr:row>97</xdr:row>
      <xdr:rowOff>23411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33200"/>
          <a:ext cx="889000" cy="12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115807</xdr:rowOff>
    </xdr:from>
    <xdr:to>
      <xdr:col>10</xdr:col>
      <xdr:colOff>165100</xdr:colOff>
      <xdr:row>97</xdr:row>
      <xdr:rowOff>45957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37084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55273</xdr:rowOff>
    </xdr:from>
    <xdr:to>
      <xdr:col>6</xdr:col>
      <xdr:colOff>38100</xdr:colOff>
      <xdr:row>97</xdr:row>
      <xdr:rowOff>156873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148000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78727</xdr:rowOff>
    </xdr:from>
    <xdr:to>
      <xdr:col>24</xdr:col>
      <xdr:colOff>114300</xdr:colOff>
      <xdr:row>96</xdr:row>
      <xdr:rowOff>8877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101604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21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141729</xdr:rowOff>
    </xdr:from>
    <xdr:to>
      <xdr:col>20</xdr:col>
      <xdr:colOff>38100</xdr:colOff>
      <xdr:row>96</xdr:row>
      <xdr:rowOff>71879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63006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48871</xdr:rowOff>
    </xdr:from>
    <xdr:to>
      <xdr:col>15</xdr:col>
      <xdr:colOff>101600</xdr:colOff>
      <xdr:row>96</xdr:row>
      <xdr:rowOff>150471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141598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23200</xdr:rowOff>
    </xdr:from>
    <xdr:to>
      <xdr:col>10</xdr:col>
      <xdr:colOff>165100</xdr:colOff>
      <xdr:row>96</xdr:row>
      <xdr:rowOff>124800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141327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2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144061</xdr:rowOff>
    </xdr:from>
    <xdr:to>
      <xdr:col>6</xdr:col>
      <xdr:colOff>38100</xdr:colOff>
      <xdr:row>97</xdr:row>
      <xdr:rowOff>74211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0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90738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3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88036</xdr:rowOff>
    </xdr:from>
    <xdr:to>
      <xdr:col>55</xdr:col>
      <xdr:colOff>0</xdr:colOff>
      <xdr:row>34</xdr:row>
      <xdr:rowOff>8636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45886"/>
          <a:ext cx="8382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149944</xdr:rowOff>
    </xdr:from>
    <xdr:to>
      <xdr:col>50</xdr:col>
      <xdr:colOff>114300</xdr:colOff>
      <xdr:row>34</xdr:row>
      <xdr:rowOff>8636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807794"/>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149944</xdr:rowOff>
    </xdr:from>
    <xdr:to>
      <xdr:col>45</xdr:col>
      <xdr:colOff>177800</xdr:colOff>
      <xdr:row>35</xdr:row>
      <xdr:rowOff>53518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807794"/>
          <a:ext cx="889000" cy="2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53518</xdr:rowOff>
    </xdr:from>
    <xdr:to>
      <xdr:col>41</xdr:col>
      <xdr:colOff>50800</xdr:colOff>
      <xdr:row>35</xdr:row>
      <xdr:rowOff>115643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54268"/>
          <a:ext cx="8890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xdr:rowOff>
    </xdr:from>
    <xdr:to>
      <xdr:col>41</xdr:col>
      <xdr:colOff>101600</xdr:colOff>
      <xdr:row>36</xdr:row>
      <xdr:rowOff>113919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1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105046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2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29018</xdr:rowOff>
    </xdr:from>
    <xdr:to>
      <xdr:col>36</xdr:col>
      <xdr:colOff>165100</xdr:colOff>
      <xdr:row>36</xdr:row>
      <xdr:rowOff>130618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0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121745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37236</xdr:rowOff>
    </xdr:from>
    <xdr:to>
      <xdr:col>55</xdr:col>
      <xdr:colOff>50800</xdr:colOff>
      <xdr:row>33</xdr:row>
      <xdr:rowOff>138836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60113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129286</xdr:rowOff>
    </xdr:from>
    <xdr:to>
      <xdr:col>50</xdr:col>
      <xdr:colOff>165100</xdr:colOff>
      <xdr:row>34</xdr:row>
      <xdr:rowOff>59436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75963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56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99144</xdr:rowOff>
    </xdr:from>
    <xdr:to>
      <xdr:col>46</xdr:col>
      <xdr:colOff>38100</xdr:colOff>
      <xdr:row>34</xdr:row>
      <xdr:rowOff>29294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75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45821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553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2718</xdr:rowOff>
    </xdr:from>
    <xdr:to>
      <xdr:col>41</xdr:col>
      <xdr:colOff>101600</xdr:colOff>
      <xdr:row>35</xdr:row>
      <xdr:rowOff>104318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120845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577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64843</xdr:rowOff>
    </xdr:from>
    <xdr:to>
      <xdr:col>36</xdr:col>
      <xdr:colOff>165100</xdr:colOff>
      <xdr:row>35</xdr:row>
      <xdr:rowOff>166443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6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11520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84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40194</xdr:rowOff>
    </xdr:from>
    <xdr:to>
      <xdr:col>55</xdr:col>
      <xdr:colOff>0</xdr:colOff>
      <xdr:row>55</xdr:row>
      <xdr:rowOff>170289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69944"/>
          <a:ext cx="838200" cy="1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40194</xdr:rowOff>
    </xdr:from>
    <xdr:to>
      <xdr:col>50</xdr:col>
      <xdr:colOff>114300</xdr:colOff>
      <xdr:row>55</xdr:row>
      <xdr:rowOff>77880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69944"/>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2301</xdr:rowOff>
    </xdr:from>
    <xdr:to>
      <xdr:col>45</xdr:col>
      <xdr:colOff>177800</xdr:colOff>
      <xdr:row>55</xdr:row>
      <xdr:rowOff>77880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089151"/>
          <a:ext cx="889000" cy="4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35823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2301</xdr:rowOff>
    </xdr:from>
    <xdr:to>
      <xdr:col>41</xdr:col>
      <xdr:colOff>50800</xdr:colOff>
      <xdr:row>54</xdr:row>
      <xdr:rowOff>44994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89151"/>
          <a:ext cx="889000" cy="2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84350</xdr:rowOff>
    </xdr:from>
    <xdr:to>
      <xdr:col>41</xdr:col>
      <xdr:colOff>101600</xdr:colOff>
      <xdr:row>56</xdr:row>
      <xdr:rowOff>14500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5627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149022</xdr:rowOff>
    </xdr:from>
    <xdr:to>
      <xdr:col>36</xdr:col>
      <xdr:colOff>165100</xdr:colOff>
      <xdr:row>55</xdr:row>
      <xdr:rowOff>79172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70299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119489</xdr:rowOff>
    </xdr:from>
    <xdr:to>
      <xdr:col>55</xdr:col>
      <xdr:colOff>50800</xdr:colOff>
      <xdr:row>56</xdr:row>
      <xdr:rowOff>49639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142366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0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160844</xdr:rowOff>
    </xdr:from>
    <xdr:to>
      <xdr:col>50</xdr:col>
      <xdr:colOff>165100</xdr:colOff>
      <xdr:row>55</xdr:row>
      <xdr:rowOff>90994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107521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1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27080</xdr:rowOff>
    </xdr:from>
    <xdr:to>
      <xdr:col>46</xdr:col>
      <xdr:colOff>38100</xdr:colOff>
      <xdr:row>55</xdr:row>
      <xdr:rowOff>128680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145207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2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122951</xdr:rowOff>
    </xdr:from>
    <xdr:to>
      <xdr:col>41</xdr:col>
      <xdr:colOff>101600</xdr:colOff>
      <xdr:row>53</xdr:row>
      <xdr:rowOff>53101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0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69628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81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165644</xdr:rowOff>
    </xdr:from>
    <xdr:to>
      <xdr:col>36</xdr:col>
      <xdr:colOff>165100</xdr:colOff>
      <xdr:row>54</xdr:row>
      <xdr:rowOff>95794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112321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0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96323</xdr:rowOff>
    </xdr:from>
    <xdr:to>
      <xdr:col>55</xdr:col>
      <xdr:colOff>0</xdr:colOff>
      <xdr:row>77</xdr:row>
      <xdr:rowOff>3378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126523"/>
          <a:ext cx="838200" cy="7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31684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85293</xdr:rowOff>
    </xdr:from>
    <xdr:to>
      <xdr:col>50</xdr:col>
      <xdr:colOff>114300</xdr:colOff>
      <xdr:row>76</xdr:row>
      <xdr:rowOff>96323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944043"/>
          <a:ext cx="889000" cy="18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62640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46774</xdr:rowOff>
    </xdr:from>
    <xdr:to>
      <xdr:col>45</xdr:col>
      <xdr:colOff>177800</xdr:colOff>
      <xdr:row>75</xdr:row>
      <xdr:rowOff>85293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391174"/>
          <a:ext cx="889000" cy="55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101350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105397</xdr:rowOff>
    </xdr:from>
    <xdr:to>
      <xdr:col>41</xdr:col>
      <xdr:colOff>101600</xdr:colOff>
      <xdr:row>76</xdr:row>
      <xdr:rowOff>35548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9641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26674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124028</xdr:rowOff>
    </xdr:from>
    <xdr:to>
      <xdr:col>55</xdr:col>
      <xdr:colOff>50800</xdr:colOff>
      <xdr:row>77</xdr:row>
      <xdr:rowOff>54178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5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146905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45523</xdr:rowOff>
    </xdr:from>
    <xdr:to>
      <xdr:col>50</xdr:col>
      <xdr:colOff>165100</xdr:colOff>
      <xdr:row>76</xdr:row>
      <xdr:rowOff>147123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163650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34493</xdr:rowOff>
    </xdr:from>
    <xdr:to>
      <xdr:col>46</xdr:col>
      <xdr:colOff>38100</xdr:colOff>
      <xdr:row>75</xdr:row>
      <xdr:rowOff>136093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152620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6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167424</xdr:rowOff>
    </xdr:from>
    <xdr:to>
      <xdr:col>41</xdr:col>
      <xdr:colOff>101600</xdr:colOff>
      <xdr:row>72</xdr:row>
      <xdr:rowOff>97574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3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114101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1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152654</xdr:rowOff>
    </xdr:from>
    <xdr:to>
      <xdr:col>55</xdr:col>
      <xdr:colOff>0</xdr:colOff>
      <xdr:row>95</xdr:row>
      <xdr:rowOff>159969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268954"/>
          <a:ext cx="838200" cy="1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152654</xdr:rowOff>
    </xdr:from>
    <xdr:to>
      <xdr:col>50</xdr:col>
      <xdr:colOff>114300</xdr:colOff>
      <xdr:row>96</xdr:row>
      <xdr:rowOff>96228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268954"/>
          <a:ext cx="889000" cy="28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78893</xdr:rowOff>
    </xdr:from>
    <xdr:to>
      <xdr:col>45</xdr:col>
      <xdr:colOff>177800</xdr:colOff>
      <xdr:row>96</xdr:row>
      <xdr:rowOff>96228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366643"/>
          <a:ext cx="889000" cy="1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156539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6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5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164425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6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109169</xdr:rowOff>
    </xdr:from>
    <xdr:to>
      <xdr:col>55</xdr:col>
      <xdr:colOff>50800</xdr:colOff>
      <xdr:row>96</xdr:row>
      <xdr:rowOff>39319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132046</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2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101854</xdr:rowOff>
    </xdr:from>
    <xdr:to>
      <xdr:col>50</xdr:col>
      <xdr:colOff>165100</xdr:colOff>
      <xdr:row>95</xdr:row>
      <xdr:rowOff>32004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2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48531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59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45428</xdr:rowOff>
    </xdr:from>
    <xdr:to>
      <xdr:col>46</xdr:col>
      <xdr:colOff>38100</xdr:colOff>
      <xdr:row>96</xdr:row>
      <xdr:rowOff>147028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5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163555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7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28093</xdr:rowOff>
    </xdr:from>
    <xdr:to>
      <xdr:col>41</xdr:col>
      <xdr:colOff>101600</xdr:colOff>
      <xdr:row>95</xdr:row>
      <xdr:rowOff>129693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3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146220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0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165874</xdr:rowOff>
    </xdr:from>
    <xdr:to>
      <xdr:col>85</xdr:col>
      <xdr:colOff>127000</xdr:colOff>
      <xdr:row>39</xdr:row>
      <xdr:rowOff>17399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680974"/>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165874</xdr:rowOff>
    </xdr:from>
    <xdr:to>
      <xdr:col>81</xdr:col>
      <xdr:colOff>50800</xdr:colOff>
      <xdr:row>39</xdr:row>
      <xdr:rowOff>21247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680974"/>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21247</xdr:rowOff>
    </xdr:from>
    <xdr:to>
      <xdr:col>76</xdr:col>
      <xdr:colOff>114300</xdr:colOff>
      <xdr:row>39</xdr:row>
      <xdr:rowOff>43231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707797"/>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96228</xdr:rowOff>
    </xdr:from>
    <xdr:to>
      <xdr:col>71</xdr:col>
      <xdr:colOff>177800</xdr:colOff>
      <xdr:row>39</xdr:row>
      <xdr:rowOff>43231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611328"/>
          <a:ext cx="889000" cy="1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139040</xdr:rowOff>
    </xdr:from>
    <xdr:to>
      <xdr:col>72</xdr:col>
      <xdr:colOff>38100</xdr:colOff>
      <xdr:row>39</xdr:row>
      <xdr:rowOff>69190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85717</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14017" y="642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130467</xdr:rowOff>
    </xdr:from>
    <xdr:to>
      <xdr:col>67</xdr:col>
      <xdr:colOff>101600</xdr:colOff>
      <xdr:row>39</xdr:row>
      <xdr:rowOff>60617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51744</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625017" y="6738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138049</xdr:rowOff>
    </xdr:from>
    <xdr:to>
      <xdr:col>85</xdr:col>
      <xdr:colOff>177800</xdr:colOff>
      <xdr:row>39</xdr:row>
      <xdr:rowOff>68199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77500</xdr:rowOff>
    </xdr:from>
    <xdr:ext cx="378565"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9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115074</xdr:rowOff>
    </xdr:from>
    <xdr:to>
      <xdr:col>81</xdr:col>
      <xdr:colOff>101600</xdr:colOff>
      <xdr:row>39</xdr:row>
      <xdr:rowOff>45224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36351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141897</xdr:rowOff>
    </xdr:from>
    <xdr:to>
      <xdr:col>76</xdr:col>
      <xdr:colOff>165100</xdr:colOff>
      <xdr:row>39</xdr:row>
      <xdr:rowOff>72047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88574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43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163881</xdr:rowOff>
    </xdr:from>
    <xdr:to>
      <xdr:col>72</xdr:col>
      <xdr:colOff>38100</xdr:colOff>
      <xdr:row>39</xdr:row>
      <xdr:rowOff>94031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85158</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46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45428</xdr:rowOff>
    </xdr:from>
    <xdr:to>
      <xdr:col>67</xdr:col>
      <xdr:colOff>101600</xdr:colOff>
      <xdr:row>38</xdr:row>
      <xdr:rowOff>147028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5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163555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3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101067</xdr:rowOff>
    </xdr:from>
    <xdr:to>
      <xdr:col>85</xdr:col>
      <xdr:colOff>127000</xdr:colOff>
      <xdr:row>72</xdr:row>
      <xdr:rowOff>168830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274017"/>
          <a:ext cx="838200" cy="2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55918</xdr:rowOff>
    </xdr:from>
    <xdr:to>
      <xdr:col>81</xdr:col>
      <xdr:colOff>50800</xdr:colOff>
      <xdr:row>72</xdr:row>
      <xdr:rowOff>168830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2400318"/>
          <a:ext cx="889000" cy="1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163099</xdr:rowOff>
    </xdr:from>
    <xdr:to>
      <xdr:col>76</xdr:col>
      <xdr:colOff>114300</xdr:colOff>
      <xdr:row>72</xdr:row>
      <xdr:rowOff>55918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233604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155555</xdr:rowOff>
    </xdr:from>
    <xdr:to>
      <xdr:col>71</xdr:col>
      <xdr:colOff>177800</xdr:colOff>
      <xdr:row>71</xdr:row>
      <xdr:rowOff>163099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2157055"/>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156648</xdr:rowOff>
    </xdr:from>
    <xdr:to>
      <xdr:col>72</xdr:col>
      <xdr:colOff>38100</xdr:colOff>
      <xdr:row>76</xdr:row>
      <xdr:rowOff>86798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77925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126602</xdr:rowOff>
    </xdr:from>
    <xdr:to>
      <xdr:col>67</xdr:col>
      <xdr:colOff>101600</xdr:colOff>
      <xdr:row>76</xdr:row>
      <xdr:rowOff>56753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47880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50267</xdr:rowOff>
    </xdr:from>
    <xdr:to>
      <xdr:col>85</xdr:col>
      <xdr:colOff>177800</xdr:colOff>
      <xdr:row>71</xdr:row>
      <xdr:rowOff>151867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2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136644</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1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118030</xdr:rowOff>
    </xdr:from>
    <xdr:to>
      <xdr:col>81</xdr:col>
      <xdr:colOff>101600</xdr:colOff>
      <xdr:row>73</xdr:row>
      <xdr:rowOff>48180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4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64707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2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5118</xdr:rowOff>
    </xdr:from>
    <xdr:to>
      <xdr:col>76</xdr:col>
      <xdr:colOff>165100</xdr:colOff>
      <xdr:row>72</xdr:row>
      <xdr:rowOff>106718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3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123245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1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112299</xdr:rowOff>
    </xdr:from>
    <xdr:to>
      <xdr:col>72</xdr:col>
      <xdr:colOff>38100</xdr:colOff>
      <xdr:row>72</xdr:row>
      <xdr:rowOff>42449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2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58976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0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104755</xdr:rowOff>
    </xdr:from>
    <xdr:to>
      <xdr:col>67</xdr:col>
      <xdr:colOff>101600</xdr:colOff>
      <xdr:row>71</xdr:row>
      <xdr:rowOff>34905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1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51432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18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122881</xdr:rowOff>
    </xdr:from>
    <xdr:to>
      <xdr:col>85</xdr:col>
      <xdr:colOff>127000</xdr:colOff>
      <xdr:row>98</xdr:row>
      <xdr:rowOff>148811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24981"/>
          <a:ext cx="8382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1887</xdr:rowOff>
    </xdr:from>
    <xdr:to>
      <xdr:col>81</xdr:col>
      <xdr:colOff>50800</xdr:colOff>
      <xdr:row>98</xdr:row>
      <xdr:rowOff>122881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03987"/>
          <a:ext cx="889000" cy="1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1887</xdr:rowOff>
    </xdr:from>
    <xdr:to>
      <xdr:col>76</xdr:col>
      <xdr:colOff>114300</xdr:colOff>
      <xdr:row>99</xdr:row>
      <xdr:rowOff>39802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03987"/>
          <a:ext cx="889000" cy="20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127012</xdr:rowOff>
    </xdr:from>
    <xdr:to>
      <xdr:col>71</xdr:col>
      <xdr:colOff>177800</xdr:colOff>
      <xdr:row>99</xdr:row>
      <xdr:rowOff>39802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586212"/>
          <a:ext cx="889000" cy="4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159765</xdr:rowOff>
    </xdr:from>
    <xdr:to>
      <xdr:col>72</xdr:col>
      <xdr:colOff>38100</xdr:colOff>
      <xdr:row>98</xdr:row>
      <xdr:rowOff>89915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106442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171228</xdr:rowOff>
    </xdr:from>
    <xdr:to>
      <xdr:col>67</xdr:col>
      <xdr:colOff>101600</xdr:colOff>
      <xdr:row>98</xdr:row>
      <xdr:rowOff>101378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0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92505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89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98011</xdr:rowOff>
    </xdr:from>
    <xdr:to>
      <xdr:col>85</xdr:col>
      <xdr:colOff>177800</xdr:colOff>
      <xdr:row>99</xdr:row>
      <xdr:rowOff>28161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12938</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1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72081</xdr:rowOff>
    </xdr:from>
    <xdr:to>
      <xdr:col>81</xdr:col>
      <xdr:colOff>101600</xdr:colOff>
      <xdr:row>99</xdr:row>
      <xdr:rowOff>2231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164808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96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122537</xdr:rowOff>
    </xdr:from>
    <xdr:to>
      <xdr:col>76</xdr:col>
      <xdr:colOff>165100</xdr:colOff>
      <xdr:row>98</xdr:row>
      <xdr:rowOff>52687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69214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160452</xdr:rowOff>
    </xdr:from>
    <xdr:to>
      <xdr:col>72</xdr:col>
      <xdr:colOff>38100</xdr:colOff>
      <xdr:row>99</xdr:row>
      <xdr:rowOff>90602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81729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76212</xdr:rowOff>
    </xdr:from>
    <xdr:to>
      <xdr:col>67</xdr:col>
      <xdr:colOff>101600</xdr:colOff>
      <xdr:row>97</xdr:row>
      <xdr:rowOff>6362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5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22889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45593</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389243"/>
          <a:ext cx="8382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99034</xdr:rowOff>
    </xdr:from>
    <xdr:to>
      <xdr:col>102</xdr:col>
      <xdr:colOff>165100</xdr:colOff>
      <xdr:row>39</xdr:row>
      <xdr:rowOff>29184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45712</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38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116104</xdr:rowOff>
    </xdr:from>
    <xdr:to>
      <xdr:col>98</xdr:col>
      <xdr:colOff>38100</xdr:colOff>
      <xdr:row>39</xdr:row>
      <xdr:rowOff>46254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62780</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166243</xdr:rowOff>
    </xdr:from>
    <xdr:to>
      <xdr:col>116</xdr:col>
      <xdr:colOff>114300</xdr:colOff>
      <xdr:row>37</xdr:row>
      <xdr:rowOff>96393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17670</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1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171269</xdr:rowOff>
    </xdr:from>
    <xdr:to>
      <xdr:col>116</xdr:col>
      <xdr:colOff>63500</xdr:colOff>
      <xdr:row>55</xdr:row>
      <xdr:rowOff>3084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4295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87683</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6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3084</xdr:rowOff>
    </xdr:from>
    <xdr:to>
      <xdr:col>111</xdr:col>
      <xdr:colOff>177800</xdr:colOff>
      <xdr:row>55</xdr:row>
      <xdr:rowOff>29210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4328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16708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6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23767</xdr:rowOff>
    </xdr:from>
    <xdr:to>
      <xdr:col>107</xdr:col>
      <xdr:colOff>50800</xdr:colOff>
      <xdr:row>55</xdr:row>
      <xdr:rowOff>29210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45351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20845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15385</xdr:rowOff>
    </xdr:from>
    <xdr:to>
      <xdr:col>102</xdr:col>
      <xdr:colOff>114300</xdr:colOff>
      <xdr:row>55</xdr:row>
      <xdr:rowOff>23767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44513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4101</xdr:rowOff>
    </xdr:from>
    <xdr:to>
      <xdr:col>102</xdr:col>
      <xdr:colOff>165100</xdr:colOff>
      <xdr:row>57</xdr:row>
      <xdr:rowOff>105701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96828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39697</xdr:rowOff>
    </xdr:from>
    <xdr:to>
      <xdr:col>98</xdr:col>
      <xdr:colOff>38100</xdr:colOff>
      <xdr:row>56</xdr:row>
      <xdr:rowOff>141297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132424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120469</xdr:rowOff>
    </xdr:from>
    <xdr:to>
      <xdr:col>116</xdr:col>
      <xdr:colOff>114300</xdr:colOff>
      <xdr:row>55</xdr:row>
      <xdr:rowOff>50619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3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143346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23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123734</xdr:rowOff>
    </xdr:from>
    <xdr:to>
      <xdr:col>112</xdr:col>
      <xdr:colOff>38100</xdr:colOff>
      <xdr:row>55</xdr:row>
      <xdr:rowOff>53884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3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70411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1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149860</xdr:rowOff>
    </xdr:from>
    <xdr:to>
      <xdr:col>107</xdr:col>
      <xdr:colOff>101600</xdr:colOff>
      <xdr:row>55</xdr:row>
      <xdr:rowOff>80010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4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96537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18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144417</xdr:rowOff>
    </xdr:from>
    <xdr:to>
      <xdr:col>102</xdr:col>
      <xdr:colOff>165100</xdr:colOff>
      <xdr:row>55</xdr:row>
      <xdr:rowOff>74567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4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91094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1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136035</xdr:rowOff>
    </xdr:from>
    <xdr:to>
      <xdr:col>98</xdr:col>
      <xdr:colOff>38100</xdr:colOff>
      <xdr:row>55</xdr:row>
      <xdr:rowOff>66185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3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82712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1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9246</xdr:rowOff>
    </xdr:from>
    <xdr:to>
      <xdr:col>116</xdr:col>
      <xdr:colOff>63500</xdr:colOff>
      <xdr:row>75</xdr:row>
      <xdr:rowOff>4655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696546"/>
          <a:ext cx="838200" cy="16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3835</xdr:rowOff>
    </xdr:from>
    <xdr:to>
      <xdr:col>111</xdr:col>
      <xdr:colOff>177800</xdr:colOff>
      <xdr:row>74</xdr:row>
      <xdr:rowOff>9246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691135"/>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143415</xdr:rowOff>
    </xdr:from>
    <xdr:to>
      <xdr:col>107</xdr:col>
      <xdr:colOff>50800</xdr:colOff>
      <xdr:row>74</xdr:row>
      <xdr:rowOff>3835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659265"/>
          <a:ext cx="889000" cy="3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143415</xdr:rowOff>
    </xdr:from>
    <xdr:to>
      <xdr:col>102</xdr:col>
      <xdr:colOff>114300</xdr:colOff>
      <xdr:row>75</xdr:row>
      <xdr:rowOff>9379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659265"/>
          <a:ext cx="889000" cy="2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61849</xdr:rowOff>
    </xdr:from>
    <xdr:to>
      <xdr:col>102</xdr:col>
      <xdr:colOff>165100</xdr:colOff>
      <xdr:row>76</xdr:row>
      <xdr:rowOff>163449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154576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65412</xdr:rowOff>
    </xdr:from>
    <xdr:to>
      <xdr:col>98</xdr:col>
      <xdr:colOff>38100</xdr:colOff>
      <xdr:row>76</xdr:row>
      <xdr:rowOff>167012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158139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125305</xdr:rowOff>
    </xdr:from>
    <xdr:to>
      <xdr:col>116</xdr:col>
      <xdr:colOff>114300</xdr:colOff>
      <xdr:row>75</xdr:row>
      <xdr:rowOff>55455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148182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6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129896</xdr:rowOff>
    </xdr:from>
    <xdr:to>
      <xdr:col>112</xdr:col>
      <xdr:colOff>38100</xdr:colOff>
      <xdr:row>74</xdr:row>
      <xdr:rowOff>60046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76573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124485</xdr:rowOff>
    </xdr:from>
    <xdr:to>
      <xdr:col>107</xdr:col>
      <xdr:colOff>101600</xdr:colOff>
      <xdr:row>74</xdr:row>
      <xdr:rowOff>54635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6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71162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4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92615</xdr:rowOff>
    </xdr:from>
    <xdr:to>
      <xdr:col>102</xdr:col>
      <xdr:colOff>165100</xdr:colOff>
      <xdr:row>74</xdr:row>
      <xdr:rowOff>22765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6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39292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3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130029</xdr:rowOff>
    </xdr:from>
    <xdr:to>
      <xdr:col>98</xdr:col>
      <xdr:colOff>38100</xdr:colOff>
      <xdr:row>75</xdr:row>
      <xdr:rowOff>60179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8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76706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9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歳出決算総額は、住民一人当たり</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約５</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６０</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，０００円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となっている。人件費は、住民一人当たり８１，２５１円となり類似団体と比較して</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当たりのコストは高い状況となっているが、前年度より２，４６２円減少している。これは、制度改正による退職手当組合負担金の減少が主な要因である。物件費は、住民一人当たり７８，８１２円となり前年度より４９７円増加し、類似団体と比較して１人当たりのコストが高い状況となっている。これは、公共施設の管理運営等に係る賃金、手数料、委託料及び情報システム強化事業による備品購入費の増加が主な要因である。扶助費は、住民一人当たり６２，９４５円となり前年度より２，７５６円増加し、類似団体と比較して</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人当たりのコストが高い状況となっている。これは、臨時福祉給付金、障害者自立支援給付費、こども園保育教諭等賃金の増加が主な要因である。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補助費等は、住民一人当たり９５，４９６円</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なり前年度より８，４５６円増加し、類似</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団体と比較して</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人当たりのコストが高い状況となっている。これは、</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平成２７年度より農林水産業費の農家に対する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多面的機能支払交付金事業</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の継続や平成２９年度より地方公営企業法を適用した企業会計へ移行した水道事業会計への補助金の増加</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が主な要因である。</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建設事業費は、住民一人当たり５６，４４０円となり類似団体と比較して１人当たりのコストは高い状況となっているが、前年度より１１，９５１円減少している。これは、中央体育館や公民館大規模改修事業の完了が主な要因である。公債費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住民一人当たり８３，８６６円となり前年度より１４，６５０円増加し、類似団体と比較して</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人当たりのコストが高い状況となっている。これは、任意の繰上償還を実施したことが要因である。</a:t>
          </a: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今後も、第３次美郷町職員定員適正化計画に基づく定員管理の適正化、財政健全化方針に基づく物件費や補助費等の経常経費の削減の取組及び繰上償還などを</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着実に実施していくことで、</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コストの削減</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19,983
19,929
168.34
11,627,534
11,191,315
397,887
7,805,972
9,337,341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117166</xdr:rowOff>
    </xdr:from>
    <xdr:to>
      <xdr:col>24</xdr:col>
      <xdr:colOff>62865</xdr:colOff>
      <xdr:row>38</xdr:row>
      <xdr:rowOff>102144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432116"/>
          <a:ext cx="1270" cy="118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105971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102144</xdr:rowOff>
    </xdr:from>
    <xdr:to>
      <xdr:col>24</xdr:col>
      <xdr:colOff>152400</xdr:colOff>
      <xdr:row>38</xdr:row>
      <xdr:rowOff>102144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1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63843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20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117166</xdr:rowOff>
    </xdr:from>
    <xdr:to>
      <xdr:col>24</xdr:col>
      <xdr:colOff>152400</xdr:colOff>
      <xdr:row>31</xdr:row>
      <xdr:rowOff>117166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43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150477</xdr:rowOff>
    </xdr:from>
    <xdr:to>
      <xdr:col>24</xdr:col>
      <xdr:colOff>63500</xdr:colOff>
      <xdr:row>32</xdr:row>
      <xdr:rowOff>24420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65427"/>
          <a:ext cx="8382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18994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9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40567</xdr:rowOff>
    </xdr:from>
    <xdr:to>
      <xdr:col>24</xdr:col>
      <xdr:colOff>114300</xdr:colOff>
      <xdr:row>35</xdr:row>
      <xdr:rowOff>142167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160927</xdr:rowOff>
    </xdr:from>
    <xdr:to>
      <xdr:col>19</xdr:col>
      <xdr:colOff>177800</xdr:colOff>
      <xdr:row>31</xdr:row>
      <xdr:rowOff>150477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304427"/>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48078</xdr:rowOff>
    </xdr:from>
    <xdr:to>
      <xdr:col>20</xdr:col>
      <xdr:colOff>38100</xdr:colOff>
      <xdr:row>35</xdr:row>
      <xdr:rowOff>149678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140805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160927</xdr:rowOff>
    </xdr:from>
    <xdr:to>
      <xdr:col>15</xdr:col>
      <xdr:colOff>50800</xdr:colOff>
      <xdr:row>31</xdr:row>
      <xdr:rowOff>102144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0442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111434</xdr:rowOff>
    </xdr:from>
    <xdr:to>
      <xdr:col>15</xdr:col>
      <xdr:colOff>101600</xdr:colOff>
      <xdr:row>35</xdr:row>
      <xdr:rowOff>41584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32711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102144</xdr:rowOff>
    </xdr:from>
    <xdr:to>
      <xdr:col>10</xdr:col>
      <xdr:colOff>114300</xdr:colOff>
      <xdr:row>32</xdr:row>
      <xdr:rowOff>6785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417094"/>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16728</xdr:rowOff>
    </xdr:from>
    <xdr:to>
      <xdr:col>10</xdr:col>
      <xdr:colOff>165100</xdr:colOff>
      <xdr:row>35</xdr:row>
      <xdr:rowOff>118328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109455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19014</xdr:rowOff>
    </xdr:from>
    <xdr:to>
      <xdr:col>6</xdr:col>
      <xdr:colOff>38100</xdr:colOff>
      <xdr:row>35</xdr:row>
      <xdr:rowOff>120614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111741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145070</xdr:rowOff>
    </xdr:from>
    <xdr:to>
      <xdr:col>24</xdr:col>
      <xdr:colOff>114300</xdr:colOff>
      <xdr:row>32</xdr:row>
      <xdr:rowOff>75220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59997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99677</xdr:rowOff>
    </xdr:from>
    <xdr:to>
      <xdr:col>20</xdr:col>
      <xdr:colOff>38100</xdr:colOff>
      <xdr:row>32</xdr:row>
      <xdr:rowOff>29827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46354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8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110127</xdr:rowOff>
    </xdr:from>
    <xdr:to>
      <xdr:col>15</xdr:col>
      <xdr:colOff>101600</xdr:colOff>
      <xdr:row>31</xdr:row>
      <xdr:rowOff>40277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56804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51344</xdr:rowOff>
    </xdr:from>
    <xdr:to>
      <xdr:col>10</xdr:col>
      <xdr:colOff>165100</xdr:colOff>
      <xdr:row>31</xdr:row>
      <xdr:rowOff>152944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169471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1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127435</xdr:rowOff>
    </xdr:from>
    <xdr:to>
      <xdr:col>6</xdr:col>
      <xdr:colOff>38100</xdr:colOff>
      <xdr:row>32</xdr:row>
      <xdr:rowOff>57585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74112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1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94026</xdr:rowOff>
    </xdr:from>
    <xdr:to>
      <xdr:col>24</xdr:col>
      <xdr:colOff>63500</xdr:colOff>
      <xdr:row>56</xdr:row>
      <xdr:rowOff>141986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95226"/>
          <a:ext cx="8382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152334</xdr:rowOff>
    </xdr:from>
    <xdr:to>
      <xdr:col>19</xdr:col>
      <xdr:colOff>177800</xdr:colOff>
      <xdr:row>56</xdr:row>
      <xdr:rowOff>94026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82084"/>
          <a:ext cx="889000" cy="11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152334</xdr:rowOff>
    </xdr:from>
    <xdr:to>
      <xdr:col>15</xdr:col>
      <xdr:colOff>50800</xdr:colOff>
      <xdr:row>56</xdr:row>
      <xdr:rowOff>44564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82084"/>
          <a:ext cx="889000" cy="6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157874</xdr:rowOff>
    </xdr:from>
    <xdr:to>
      <xdr:col>10</xdr:col>
      <xdr:colOff>114300</xdr:colOff>
      <xdr:row>56</xdr:row>
      <xdr:rowOff>44564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87624"/>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92032</xdr:rowOff>
    </xdr:from>
    <xdr:to>
      <xdr:col>10</xdr:col>
      <xdr:colOff>165100</xdr:colOff>
      <xdr:row>57</xdr:row>
      <xdr:rowOff>22182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108758</xdr:rowOff>
    </xdr:from>
    <xdr:to>
      <xdr:col>6</xdr:col>
      <xdr:colOff>38100</xdr:colOff>
      <xdr:row>57</xdr:row>
      <xdr:rowOff>38908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30035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91186</xdr:rowOff>
    </xdr:from>
    <xdr:to>
      <xdr:col>24</xdr:col>
      <xdr:colOff>114300</xdr:colOff>
      <xdr:row>57</xdr:row>
      <xdr:rowOff>21336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69613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43226</xdr:rowOff>
    </xdr:from>
    <xdr:to>
      <xdr:col>20</xdr:col>
      <xdr:colOff>38100</xdr:colOff>
      <xdr:row>56</xdr:row>
      <xdr:rowOff>144826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135953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101534</xdr:rowOff>
    </xdr:from>
    <xdr:to>
      <xdr:col>15</xdr:col>
      <xdr:colOff>101600</xdr:colOff>
      <xdr:row>56</xdr:row>
      <xdr:rowOff>31684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48211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0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165214</xdr:rowOff>
    </xdr:from>
    <xdr:to>
      <xdr:col>10</xdr:col>
      <xdr:colOff>165100</xdr:colOff>
      <xdr:row>56</xdr:row>
      <xdr:rowOff>95364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7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107074</xdr:rowOff>
    </xdr:from>
    <xdr:to>
      <xdr:col>6</xdr:col>
      <xdr:colOff>38100</xdr:colOff>
      <xdr:row>56</xdr:row>
      <xdr:rowOff>37224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53751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105273</xdr:rowOff>
    </xdr:from>
    <xdr:to>
      <xdr:col>24</xdr:col>
      <xdr:colOff>63500</xdr:colOff>
      <xdr:row>77</xdr:row>
      <xdr:rowOff>108071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06923"/>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108071</xdr:rowOff>
    </xdr:from>
    <xdr:to>
      <xdr:col>19</xdr:col>
      <xdr:colOff>177800</xdr:colOff>
      <xdr:row>77</xdr:row>
      <xdr:rowOff>136665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9721"/>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125349</xdr:rowOff>
    </xdr:from>
    <xdr:to>
      <xdr:col>15</xdr:col>
      <xdr:colOff>50800</xdr:colOff>
      <xdr:row>77</xdr:row>
      <xdr:rowOff>136665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26999"/>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125349</xdr:rowOff>
    </xdr:from>
    <xdr:to>
      <xdr:col>10</xdr:col>
      <xdr:colOff>114300</xdr:colOff>
      <xdr:row>77</xdr:row>
      <xdr:rowOff>160886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6999"/>
          <a:ext cx="889000" cy="3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34319</xdr:rowOff>
    </xdr:from>
    <xdr:to>
      <xdr:col>10</xdr:col>
      <xdr:colOff>165100</xdr:colOff>
      <xdr:row>78</xdr:row>
      <xdr:rowOff>135919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4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127046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5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67667</xdr:rowOff>
    </xdr:from>
    <xdr:to>
      <xdr:col>6</xdr:col>
      <xdr:colOff>38100</xdr:colOff>
      <xdr:row>78</xdr:row>
      <xdr:rowOff>169267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160394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54473</xdr:rowOff>
    </xdr:from>
    <xdr:to>
      <xdr:col>24</xdr:col>
      <xdr:colOff>114300</xdr:colOff>
      <xdr:row>77</xdr:row>
      <xdr:rowOff>156073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77350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57271</xdr:rowOff>
    </xdr:from>
    <xdr:to>
      <xdr:col>20</xdr:col>
      <xdr:colOff>38100</xdr:colOff>
      <xdr:row>77</xdr:row>
      <xdr:rowOff>158871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3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85865</xdr:rowOff>
    </xdr:from>
    <xdr:to>
      <xdr:col>15</xdr:col>
      <xdr:colOff>101600</xdr:colOff>
      <xdr:row>78</xdr:row>
      <xdr:rowOff>16015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32542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6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74549</xdr:rowOff>
    </xdr:from>
    <xdr:to>
      <xdr:col>10</xdr:col>
      <xdr:colOff>165100</xdr:colOff>
      <xdr:row>78</xdr:row>
      <xdr:rowOff>4699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21226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5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110086</xdr:rowOff>
    </xdr:from>
    <xdr:to>
      <xdr:col>6</xdr:col>
      <xdr:colOff>38100</xdr:colOff>
      <xdr:row>78</xdr:row>
      <xdr:rowOff>40236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56763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8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71413</xdr:rowOff>
    </xdr:from>
    <xdr:to>
      <xdr:col>24</xdr:col>
      <xdr:colOff>63500</xdr:colOff>
      <xdr:row>96</xdr:row>
      <xdr:rowOff>82055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30613"/>
          <a:ext cx="8382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71413</xdr:rowOff>
    </xdr:from>
    <xdr:to>
      <xdr:col>19</xdr:col>
      <xdr:colOff>177800</xdr:colOff>
      <xdr:row>96</xdr:row>
      <xdr:rowOff>106845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30613"/>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106845</xdr:rowOff>
    </xdr:from>
    <xdr:to>
      <xdr:col>15</xdr:col>
      <xdr:colOff>50800</xdr:colOff>
      <xdr:row>96</xdr:row>
      <xdr:rowOff>116129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66045"/>
          <a:ext cx="889000" cy="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62598</xdr:rowOff>
    </xdr:from>
    <xdr:to>
      <xdr:col>10</xdr:col>
      <xdr:colOff>114300</xdr:colOff>
      <xdr:row>96</xdr:row>
      <xdr:rowOff>116129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521798"/>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66142</xdr:rowOff>
    </xdr:from>
    <xdr:to>
      <xdr:col>10</xdr:col>
      <xdr:colOff>165100</xdr:colOff>
      <xdr:row>96</xdr:row>
      <xdr:rowOff>167742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158869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102070</xdr:rowOff>
    </xdr:from>
    <xdr:to>
      <xdr:col>6</xdr:col>
      <xdr:colOff>38100</xdr:colOff>
      <xdr:row>97</xdr:row>
      <xdr:rowOff>32220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23347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31255</xdr:rowOff>
    </xdr:from>
    <xdr:to>
      <xdr:col>24</xdr:col>
      <xdr:colOff>114300</xdr:colOff>
      <xdr:row>96</xdr:row>
      <xdr:rowOff>132855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54132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20613</xdr:rowOff>
    </xdr:from>
    <xdr:to>
      <xdr:col>20</xdr:col>
      <xdr:colOff>38100</xdr:colOff>
      <xdr:row>96</xdr:row>
      <xdr:rowOff>122213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138740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56045</xdr:rowOff>
    </xdr:from>
    <xdr:to>
      <xdr:col>15</xdr:col>
      <xdr:colOff>101600</xdr:colOff>
      <xdr:row>96</xdr:row>
      <xdr:rowOff>157645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65329</xdr:rowOff>
    </xdr:from>
    <xdr:to>
      <xdr:col>10</xdr:col>
      <xdr:colOff>165100</xdr:colOff>
      <xdr:row>96</xdr:row>
      <xdr:rowOff>166929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12006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9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11798</xdr:rowOff>
    </xdr:from>
    <xdr:to>
      <xdr:col>6</xdr:col>
      <xdr:colOff>38100</xdr:colOff>
      <xdr:row>96</xdr:row>
      <xdr:rowOff>113398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129925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4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16256</xdr:rowOff>
    </xdr:from>
    <xdr:to>
      <xdr:col>55</xdr:col>
      <xdr:colOff>0</xdr:colOff>
      <xdr:row>39</xdr:row>
      <xdr:rowOff>44994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2806"/>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16256</xdr:rowOff>
    </xdr:from>
    <xdr:to>
      <xdr:col>50</xdr:col>
      <xdr:colOff>114300</xdr:colOff>
      <xdr:row>39</xdr:row>
      <xdr:rowOff>57077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028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17235</xdr:rowOff>
    </xdr:from>
    <xdr:to>
      <xdr:col>45</xdr:col>
      <xdr:colOff>177800</xdr:colOff>
      <xdr:row>39</xdr:row>
      <xdr:rowOff>57077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03785"/>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39</xdr:row>
      <xdr:rowOff>17235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167930</xdr:rowOff>
    </xdr:from>
    <xdr:to>
      <xdr:col>41</xdr:col>
      <xdr:colOff>101600</xdr:colOff>
      <xdr:row>37</xdr:row>
      <xdr:rowOff>98080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114607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1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83675</xdr:rowOff>
    </xdr:from>
    <xdr:to>
      <xdr:col>36</xdr:col>
      <xdr:colOff>165100</xdr:colOff>
      <xdr:row>37</xdr:row>
      <xdr:rowOff>13825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5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30352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3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165644</xdr:rowOff>
    </xdr:from>
    <xdr:to>
      <xdr:col>55</xdr:col>
      <xdr:colOff>50800</xdr:colOff>
      <xdr:row>39</xdr:row>
      <xdr:rowOff>95794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80571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136906</xdr:rowOff>
    </xdr:from>
    <xdr:to>
      <xdr:col>50</xdr:col>
      <xdr:colOff>165100</xdr:colOff>
      <xdr:row>39</xdr:row>
      <xdr:rowOff>67056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58183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6277</xdr:rowOff>
    </xdr:from>
    <xdr:to>
      <xdr:col>46</xdr:col>
      <xdr:colOff>38100</xdr:colOff>
      <xdr:row>39</xdr:row>
      <xdr:rowOff>107877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99004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8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137885</xdr:rowOff>
    </xdr:from>
    <xdr:to>
      <xdr:col>41</xdr:col>
      <xdr:colOff>101600</xdr:colOff>
      <xdr:row>39</xdr:row>
      <xdr:rowOff>68035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59162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32334</xdr:rowOff>
    </xdr:from>
    <xdr:to>
      <xdr:col>55</xdr:col>
      <xdr:colOff>0</xdr:colOff>
      <xdr:row>54</xdr:row>
      <xdr:rowOff>37268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90634"/>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18923</xdr:rowOff>
    </xdr:from>
    <xdr:to>
      <xdr:col>50</xdr:col>
      <xdr:colOff>114300</xdr:colOff>
      <xdr:row>54</xdr:row>
      <xdr:rowOff>37268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277223"/>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18923</xdr:rowOff>
    </xdr:from>
    <xdr:to>
      <xdr:col>45</xdr:col>
      <xdr:colOff>177800</xdr:colOff>
      <xdr:row>55</xdr:row>
      <xdr:rowOff>131242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277223"/>
          <a:ext cx="889000" cy="28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131242</xdr:rowOff>
    </xdr:from>
    <xdr:to>
      <xdr:col>41</xdr:col>
      <xdr:colOff>50800</xdr:colOff>
      <xdr:row>56</xdr:row>
      <xdr:rowOff>55270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60992"/>
          <a:ext cx="889000" cy="9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9195</xdr:rowOff>
    </xdr:from>
    <xdr:to>
      <xdr:col>41</xdr:col>
      <xdr:colOff>101600</xdr:colOff>
      <xdr:row>57</xdr:row>
      <xdr:rowOff>110795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101922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5709</xdr:rowOff>
    </xdr:from>
    <xdr:to>
      <xdr:col>36</xdr:col>
      <xdr:colOff>165100</xdr:colOff>
      <xdr:row>57</xdr:row>
      <xdr:rowOff>107309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98436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152984</xdr:rowOff>
    </xdr:from>
    <xdr:to>
      <xdr:col>55</xdr:col>
      <xdr:colOff>50800</xdr:colOff>
      <xdr:row>54</xdr:row>
      <xdr:rowOff>83134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4411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9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157918</xdr:rowOff>
    </xdr:from>
    <xdr:to>
      <xdr:col>50</xdr:col>
      <xdr:colOff>165100</xdr:colOff>
      <xdr:row>54</xdr:row>
      <xdr:rowOff>88068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104595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1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139573</xdr:rowOff>
    </xdr:from>
    <xdr:to>
      <xdr:col>46</xdr:col>
      <xdr:colOff>38100</xdr:colOff>
      <xdr:row>54</xdr:row>
      <xdr:rowOff>69723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2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86250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80442</xdr:rowOff>
    </xdr:from>
    <xdr:to>
      <xdr:col>41</xdr:col>
      <xdr:colOff>101600</xdr:colOff>
      <xdr:row>56</xdr:row>
      <xdr:rowOff>10592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27119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4470</xdr:rowOff>
    </xdr:from>
    <xdr:to>
      <xdr:col>36</xdr:col>
      <xdr:colOff>165100</xdr:colOff>
      <xdr:row>56</xdr:row>
      <xdr:rowOff>106070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122597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49272</xdr:rowOff>
    </xdr:from>
    <xdr:to>
      <xdr:col>54</xdr:col>
      <xdr:colOff>189865</xdr:colOff>
      <xdr:row>79</xdr:row>
      <xdr:rowOff>80558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93672"/>
          <a:ext cx="1270" cy="123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84385</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80558</xdr:rowOff>
    </xdr:from>
    <xdr:to>
      <xdr:col>55</xdr:col>
      <xdr:colOff>88900</xdr:colOff>
      <xdr:row>79</xdr:row>
      <xdr:rowOff>80558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2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167399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6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49272</xdr:rowOff>
    </xdr:from>
    <xdr:to>
      <xdr:col>55</xdr:col>
      <xdr:colOff>88900</xdr:colOff>
      <xdr:row>72</xdr:row>
      <xdr:rowOff>49272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9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78860</xdr:rowOff>
    </xdr:from>
    <xdr:to>
      <xdr:col>55</xdr:col>
      <xdr:colOff>0</xdr:colOff>
      <xdr:row>75</xdr:row>
      <xdr:rowOff>83791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37610"/>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48908</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50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70481</xdr:rowOff>
    </xdr:from>
    <xdr:to>
      <xdr:col>55</xdr:col>
      <xdr:colOff>50800</xdr:colOff>
      <xdr:row>78</xdr:row>
      <xdr:rowOff>631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1201</xdr:rowOff>
    </xdr:from>
    <xdr:to>
      <xdr:col>50</xdr:col>
      <xdr:colOff>114300</xdr:colOff>
      <xdr:row>75</xdr:row>
      <xdr:rowOff>78860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859951"/>
          <a:ext cx="8890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96019</xdr:rowOff>
    </xdr:from>
    <xdr:to>
      <xdr:col>50</xdr:col>
      <xdr:colOff>165100</xdr:colOff>
      <xdr:row>78</xdr:row>
      <xdr:rowOff>26169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17296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1952</xdr:rowOff>
    </xdr:from>
    <xdr:to>
      <xdr:col>45</xdr:col>
      <xdr:colOff>177800</xdr:colOff>
      <xdr:row>75</xdr:row>
      <xdr:rowOff>1201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003452"/>
          <a:ext cx="889000" cy="85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53271</xdr:rowOff>
    </xdr:from>
    <xdr:to>
      <xdr:col>46</xdr:col>
      <xdr:colOff>38100</xdr:colOff>
      <xdr:row>77</xdr:row>
      <xdr:rowOff>154871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145998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1952</xdr:rowOff>
    </xdr:from>
    <xdr:to>
      <xdr:col>41</xdr:col>
      <xdr:colOff>50800</xdr:colOff>
      <xdr:row>75</xdr:row>
      <xdr:rowOff>62074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003452"/>
          <a:ext cx="889000" cy="9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43800</xdr:rowOff>
    </xdr:from>
    <xdr:to>
      <xdr:col>41</xdr:col>
      <xdr:colOff>101600</xdr:colOff>
      <xdr:row>77</xdr:row>
      <xdr:rowOff>145400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4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136527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3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47589</xdr:rowOff>
    </xdr:from>
    <xdr:to>
      <xdr:col>36</xdr:col>
      <xdr:colOff>165100</xdr:colOff>
      <xdr:row>77</xdr:row>
      <xdr:rowOff>149189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140316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32991</xdr:rowOff>
    </xdr:from>
    <xdr:to>
      <xdr:col>55</xdr:col>
      <xdr:colOff>50800</xdr:colOff>
      <xdr:row>75</xdr:row>
      <xdr:rowOff>134591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55868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28060</xdr:rowOff>
    </xdr:from>
    <xdr:to>
      <xdr:col>50</xdr:col>
      <xdr:colOff>165100</xdr:colOff>
      <xdr:row>75</xdr:row>
      <xdr:rowOff>129660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146187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6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121851</xdr:rowOff>
    </xdr:from>
    <xdr:to>
      <xdr:col>46</xdr:col>
      <xdr:colOff>38100</xdr:colOff>
      <xdr:row>75</xdr:row>
      <xdr:rowOff>52001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68528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5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122602</xdr:rowOff>
    </xdr:from>
    <xdr:to>
      <xdr:col>41</xdr:col>
      <xdr:colOff>101600</xdr:colOff>
      <xdr:row>70</xdr:row>
      <xdr:rowOff>52752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19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69279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17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11274</xdr:rowOff>
    </xdr:from>
    <xdr:to>
      <xdr:col>36</xdr:col>
      <xdr:colOff>165100</xdr:colOff>
      <xdr:row>75</xdr:row>
      <xdr:rowOff>112874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8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129401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64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162750</xdr:rowOff>
    </xdr:from>
    <xdr:to>
      <xdr:col>55</xdr:col>
      <xdr:colOff>0</xdr:colOff>
      <xdr:row>95</xdr:row>
      <xdr:rowOff>22161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79050"/>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1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162750</xdr:rowOff>
    </xdr:from>
    <xdr:to>
      <xdr:col>50</xdr:col>
      <xdr:colOff>114300</xdr:colOff>
      <xdr:row>95</xdr:row>
      <xdr:rowOff>59785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279050"/>
          <a:ext cx="889000" cy="6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59785</xdr:rowOff>
    </xdr:from>
    <xdr:to>
      <xdr:col>45</xdr:col>
      <xdr:colOff>177800</xdr:colOff>
      <xdr:row>95</xdr:row>
      <xdr:rowOff>155302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47535"/>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163474</xdr:rowOff>
    </xdr:from>
    <xdr:to>
      <xdr:col>41</xdr:col>
      <xdr:colOff>50800</xdr:colOff>
      <xdr:row>95</xdr:row>
      <xdr:rowOff>155302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279774"/>
          <a:ext cx="889000" cy="16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156051</xdr:rowOff>
    </xdr:from>
    <xdr:to>
      <xdr:col>41</xdr:col>
      <xdr:colOff>101600</xdr:colOff>
      <xdr:row>97</xdr:row>
      <xdr:rowOff>86201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77328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103778</xdr:rowOff>
    </xdr:from>
    <xdr:to>
      <xdr:col>36</xdr:col>
      <xdr:colOff>165100</xdr:colOff>
      <xdr:row>97</xdr:row>
      <xdr:rowOff>33928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6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25055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142811</xdr:rowOff>
    </xdr:from>
    <xdr:to>
      <xdr:col>55</xdr:col>
      <xdr:colOff>50800</xdr:colOff>
      <xdr:row>95</xdr:row>
      <xdr:rowOff>72961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165688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1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111950</xdr:rowOff>
    </xdr:from>
    <xdr:to>
      <xdr:col>50</xdr:col>
      <xdr:colOff>165100</xdr:colOff>
      <xdr:row>95</xdr:row>
      <xdr:rowOff>42100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58627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8985</xdr:rowOff>
    </xdr:from>
    <xdr:to>
      <xdr:col>46</xdr:col>
      <xdr:colOff>38100</xdr:colOff>
      <xdr:row>95</xdr:row>
      <xdr:rowOff>110585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127112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104502</xdr:rowOff>
    </xdr:from>
    <xdr:to>
      <xdr:col>41</xdr:col>
      <xdr:colOff>101600</xdr:colOff>
      <xdr:row>96</xdr:row>
      <xdr:rowOff>34652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51179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112674</xdr:rowOff>
    </xdr:from>
    <xdr:to>
      <xdr:col>36</xdr:col>
      <xdr:colOff>165100</xdr:colOff>
      <xdr:row>95</xdr:row>
      <xdr:rowOff>42824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2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59351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153005</xdr:rowOff>
    </xdr:from>
    <xdr:to>
      <xdr:col>85</xdr:col>
      <xdr:colOff>127000</xdr:colOff>
      <xdr:row>33</xdr:row>
      <xdr:rowOff>143586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296505"/>
          <a:ext cx="838200" cy="50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143586</xdr:rowOff>
    </xdr:from>
    <xdr:to>
      <xdr:col>81</xdr:col>
      <xdr:colOff>50800</xdr:colOff>
      <xdr:row>35</xdr:row>
      <xdr:rowOff>44785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01436"/>
          <a:ext cx="889000" cy="2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150033</xdr:rowOff>
    </xdr:from>
    <xdr:to>
      <xdr:col>76</xdr:col>
      <xdr:colOff>114300</xdr:colOff>
      <xdr:row>35</xdr:row>
      <xdr:rowOff>44785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79333"/>
          <a:ext cx="8890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63439</xdr:rowOff>
    </xdr:from>
    <xdr:to>
      <xdr:col>71</xdr:col>
      <xdr:colOff>177800</xdr:colOff>
      <xdr:row>34</xdr:row>
      <xdr:rowOff>150033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92739"/>
          <a:ext cx="8890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166167</xdr:rowOff>
    </xdr:from>
    <xdr:to>
      <xdr:col>72</xdr:col>
      <xdr:colOff>38100</xdr:colOff>
      <xdr:row>36</xdr:row>
      <xdr:rowOff>96317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66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87444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8158</xdr:rowOff>
    </xdr:from>
    <xdr:to>
      <xdr:col>67</xdr:col>
      <xdr:colOff>101600</xdr:colOff>
      <xdr:row>34</xdr:row>
      <xdr:rowOff>109758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58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126285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6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102205</xdr:rowOff>
    </xdr:from>
    <xdr:to>
      <xdr:col>85</xdr:col>
      <xdr:colOff>177800</xdr:colOff>
      <xdr:row>31</xdr:row>
      <xdr:rowOff>32355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2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17132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1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92786</xdr:rowOff>
    </xdr:from>
    <xdr:to>
      <xdr:col>81</xdr:col>
      <xdr:colOff>101600</xdr:colOff>
      <xdr:row>34</xdr:row>
      <xdr:rowOff>22936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39463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165435</xdr:rowOff>
    </xdr:from>
    <xdr:to>
      <xdr:col>76</xdr:col>
      <xdr:colOff>165100</xdr:colOff>
      <xdr:row>35</xdr:row>
      <xdr:rowOff>95585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112112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99233</xdr:rowOff>
    </xdr:from>
    <xdr:to>
      <xdr:col>72</xdr:col>
      <xdr:colOff>38100</xdr:colOff>
      <xdr:row>35</xdr:row>
      <xdr:rowOff>29383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45910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12639</xdr:rowOff>
    </xdr:from>
    <xdr:to>
      <xdr:col>67</xdr:col>
      <xdr:colOff>101600</xdr:colOff>
      <xdr:row>34</xdr:row>
      <xdr:rowOff>114239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105366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3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133593</xdr:rowOff>
    </xdr:from>
    <xdr:to>
      <xdr:col>85</xdr:col>
      <xdr:colOff>127000</xdr:colOff>
      <xdr:row>54</xdr:row>
      <xdr:rowOff>169875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391893"/>
          <a:ext cx="8382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53219</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133593</xdr:rowOff>
    </xdr:from>
    <xdr:to>
      <xdr:col>81</xdr:col>
      <xdr:colOff>50800</xdr:colOff>
      <xdr:row>55</xdr:row>
      <xdr:rowOff>20256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391893"/>
          <a:ext cx="889000" cy="5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58645</xdr:rowOff>
    </xdr:from>
    <xdr:to>
      <xdr:col>76</xdr:col>
      <xdr:colOff>114300</xdr:colOff>
      <xdr:row>55</xdr:row>
      <xdr:rowOff>20256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316945"/>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145578</xdr:rowOff>
    </xdr:from>
    <xdr:to>
      <xdr:col>71</xdr:col>
      <xdr:colOff>177800</xdr:colOff>
      <xdr:row>54</xdr:row>
      <xdr:rowOff>58645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232428"/>
          <a:ext cx="8890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13984</xdr:rowOff>
    </xdr:from>
    <xdr:to>
      <xdr:col>72</xdr:col>
      <xdr:colOff>38100</xdr:colOff>
      <xdr:row>56</xdr:row>
      <xdr:rowOff>115584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106711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14050</xdr:rowOff>
    </xdr:from>
    <xdr:to>
      <xdr:col>67</xdr:col>
      <xdr:colOff>101600</xdr:colOff>
      <xdr:row>56</xdr:row>
      <xdr:rowOff>115650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106777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119075</xdr:rowOff>
    </xdr:from>
    <xdr:to>
      <xdr:col>85</xdr:col>
      <xdr:colOff>177800</xdr:colOff>
      <xdr:row>55</xdr:row>
      <xdr:rowOff>49225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141952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82793</xdr:rowOff>
    </xdr:from>
    <xdr:to>
      <xdr:col>81</xdr:col>
      <xdr:colOff>101600</xdr:colOff>
      <xdr:row>55</xdr:row>
      <xdr:rowOff>12943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3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29470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1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140906</xdr:rowOff>
    </xdr:from>
    <xdr:to>
      <xdr:col>76</xdr:col>
      <xdr:colOff>165100</xdr:colOff>
      <xdr:row>55</xdr:row>
      <xdr:rowOff>71056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3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87583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1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7845</xdr:rowOff>
    </xdr:from>
    <xdr:to>
      <xdr:col>72</xdr:col>
      <xdr:colOff>38100</xdr:colOff>
      <xdr:row>54</xdr:row>
      <xdr:rowOff>109445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2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125972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04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94778</xdr:rowOff>
    </xdr:from>
    <xdr:to>
      <xdr:col>67</xdr:col>
      <xdr:colOff>101600</xdr:colOff>
      <xdr:row>54</xdr:row>
      <xdr:rowOff>24928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18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41455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9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165875</xdr:rowOff>
    </xdr:from>
    <xdr:to>
      <xdr:col>85</xdr:col>
      <xdr:colOff>127000</xdr:colOff>
      <xdr:row>79</xdr:row>
      <xdr:rowOff>17399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38975"/>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165875</xdr:rowOff>
    </xdr:from>
    <xdr:to>
      <xdr:col>81</xdr:col>
      <xdr:colOff>50800</xdr:colOff>
      <xdr:row>79</xdr:row>
      <xdr:rowOff>21247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38975"/>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21247</xdr:rowOff>
    </xdr:from>
    <xdr:to>
      <xdr:col>76</xdr:col>
      <xdr:colOff>114300</xdr:colOff>
      <xdr:row>79</xdr:row>
      <xdr:rowOff>43231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65797"/>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96228</xdr:rowOff>
    </xdr:from>
    <xdr:to>
      <xdr:col>71</xdr:col>
      <xdr:colOff>177800</xdr:colOff>
      <xdr:row>79</xdr:row>
      <xdr:rowOff>43231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469328"/>
          <a:ext cx="889000" cy="1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139040</xdr:rowOff>
    </xdr:from>
    <xdr:to>
      <xdr:col>72</xdr:col>
      <xdr:colOff>38100</xdr:colOff>
      <xdr:row>79</xdr:row>
      <xdr:rowOff>69190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85717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28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130466</xdr:rowOff>
    </xdr:from>
    <xdr:to>
      <xdr:col>67</xdr:col>
      <xdr:colOff>101600</xdr:colOff>
      <xdr:row>79</xdr:row>
      <xdr:rowOff>60616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51743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59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138049</xdr:rowOff>
    </xdr:from>
    <xdr:to>
      <xdr:col>85</xdr:col>
      <xdr:colOff>177800</xdr:colOff>
      <xdr:row>79</xdr:row>
      <xdr:rowOff>68199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77500</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115075</xdr:rowOff>
    </xdr:from>
    <xdr:to>
      <xdr:col>81</xdr:col>
      <xdr:colOff>101600</xdr:colOff>
      <xdr:row>79</xdr:row>
      <xdr:rowOff>45225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36352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5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141897</xdr:rowOff>
    </xdr:from>
    <xdr:to>
      <xdr:col>76</xdr:col>
      <xdr:colOff>165100</xdr:colOff>
      <xdr:row>79</xdr:row>
      <xdr:rowOff>72047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88574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290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163881</xdr:rowOff>
    </xdr:from>
    <xdr:to>
      <xdr:col>72</xdr:col>
      <xdr:colOff>38100</xdr:colOff>
      <xdr:row>79</xdr:row>
      <xdr:rowOff>94031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85158</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45428</xdr:rowOff>
    </xdr:from>
    <xdr:to>
      <xdr:col>67</xdr:col>
      <xdr:colOff>101600</xdr:colOff>
      <xdr:row>78</xdr:row>
      <xdr:rowOff>147028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163555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1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101067</xdr:rowOff>
    </xdr:from>
    <xdr:to>
      <xdr:col>85</xdr:col>
      <xdr:colOff>127000</xdr:colOff>
      <xdr:row>92</xdr:row>
      <xdr:rowOff>168830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703017"/>
          <a:ext cx="838200" cy="2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55918</xdr:rowOff>
    </xdr:from>
    <xdr:to>
      <xdr:col>81</xdr:col>
      <xdr:colOff>50800</xdr:colOff>
      <xdr:row>92</xdr:row>
      <xdr:rowOff>168830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829318"/>
          <a:ext cx="889000" cy="1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163099</xdr:rowOff>
    </xdr:from>
    <xdr:to>
      <xdr:col>76</xdr:col>
      <xdr:colOff>114300</xdr:colOff>
      <xdr:row>92</xdr:row>
      <xdr:rowOff>55918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76504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155555</xdr:rowOff>
    </xdr:from>
    <xdr:to>
      <xdr:col>71</xdr:col>
      <xdr:colOff>177800</xdr:colOff>
      <xdr:row>91</xdr:row>
      <xdr:rowOff>163099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586055"/>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156648</xdr:rowOff>
    </xdr:from>
    <xdr:to>
      <xdr:col>72</xdr:col>
      <xdr:colOff>38100</xdr:colOff>
      <xdr:row>96</xdr:row>
      <xdr:rowOff>86798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77925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126603</xdr:rowOff>
    </xdr:from>
    <xdr:to>
      <xdr:col>67</xdr:col>
      <xdr:colOff>101600</xdr:colOff>
      <xdr:row>96</xdr:row>
      <xdr:rowOff>56753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47880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50267</xdr:rowOff>
    </xdr:from>
    <xdr:to>
      <xdr:col>85</xdr:col>
      <xdr:colOff>177800</xdr:colOff>
      <xdr:row>91</xdr:row>
      <xdr:rowOff>151867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6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136644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5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118030</xdr:rowOff>
    </xdr:from>
    <xdr:to>
      <xdr:col>81</xdr:col>
      <xdr:colOff>101600</xdr:colOff>
      <xdr:row>93</xdr:row>
      <xdr:rowOff>48180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64707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5118</xdr:rowOff>
    </xdr:from>
    <xdr:to>
      <xdr:col>76</xdr:col>
      <xdr:colOff>165100</xdr:colOff>
      <xdr:row>92</xdr:row>
      <xdr:rowOff>106718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7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123245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5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112299</xdr:rowOff>
    </xdr:from>
    <xdr:to>
      <xdr:col>72</xdr:col>
      <xdr:colOff>38100</xdr:colOff>
      <xdr:row>92</xdr:row>
      <xdr:rowOff>42449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7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58976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48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104755</xdr:rowOff>
    </xdr:from>
    <xdr:to>
      <xdr:col>67</xdr:col>
      <xdr:colOff>101600</xdr:colOff>
      <xdr:row>91</xdr:row>
      <xdr:rowOff>34905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5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51432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3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154215</xdr:rowOff>
    </xdr:from>
    <xdr:to>
      <xdr:col>102</xdr:col>
      <xdr:colOff>165100</xdr:colOff>
      <xdr:row>39</xdr:row>
      <xdr:rowOff>84365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100891</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44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38281</xdr:rowOff>
    </xdr:from>
    <xdr:to>
      <xdr:col>98</xdr:col>
      <xdr:colOff>38100</xdr:colOff>
      <xdr:row>39</xdr:row>
      <xdr:rowOff>139881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156408</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主な構成項目である</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総務費は、住民一人当たり５４，７００円となり前年度より６，２９４円減少し、類似団体と比較して１人あたりのコストが低い状況となっている。これは、制度改正による退職手当組合負担金等の人件費の減少が主な要因である。民生費は、住民一人当たり１４５，０３０円となり前年度より６１２円増加し、類似団体と比較して１人あたりのコストが高い状況となっている。これは、臨時福祉給付金、障害者自立支援給付費やこども園保育教諭等賃金の増加が主な要因である。</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農林水産業費は、住民一人当たり４５，６３６円となり前年度より２５９円増加し、類似団体と比較して１人あたりのコストが高い状況となっている。これは、基幹産業である農業に関連し、農地・水環境の適正管理を推進する多面的機能支払交付金事業を平成２７年度から継続実施していることや圃場整備事業費の増加が主な要因である。土木費は、住民一人当たり５７，１７０円となり類似団体と比較して１人あたりのコストは高い状況となっているが、前年度より１，６２０円減少している。これは、社会資本防火水道管更新整備費の減少が主な要因であ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消防費は、住民一人当たり３９，７０９円となり前年度より１１，０４４円増加し、類似団体と比較して１人当たりのコストが高い状況となっている。これは、消防本部改築等による大曲仙北広域市町村圏組合負担金や防火水道管更新整備費の増加が主な要因である。教育費は、住民一人当たり６８，１５２円となり類似団体と比較して１人あたりのコストは高い状況となっているが、前年度より２，２２２円減少している。これは、中央体育館や公民館大規模改修事業の完了が主な要因である。公債費は、住民一人当たり８３，８６６円となり前年度より１４，６５９円増加し、類似団体と比較して１人あたりのコストが高い状況となっている。これは、これは、任意の繰上償還を実施したことが要因であ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今後も、財政健全化方針に基づく物件費、補助費等や公共施設の適切な維持管理等による経常経費の削減を着実に実施していくことで、コストの削減に努める。</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財政調整基金については、</a:t>
          </a:r>
          <a:r>
            <a:rPr kumimoji="0" lang="ja-JP" altLang="en-US"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歳出の抑制などの財政健全化に取り組みながら必要額を</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積立てしてきたことにより、</a:t>
          </a:r>
          <a:r>
            <a:rPr kumimoji="0" lang="ja-JP" altLang="en-US"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標準財政規模の</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a:t>
          </a:r>
          <a:r>
            <a:rPr kumimoji="0" lang="ja-JP" altLang="en-US"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６</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５６</a:t>
          </a: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％を確保している。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実質収支、実質単年度収支については、</a:t>
          </a:r>
          <a:r>
            <a:rPr kumimoji="0" lang="ja-JP" altLang="en-US"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町税収入等が前年比増収となったことに加え、制度改正に伴う退職手当組合負担金の減少による人件費の削減や財政健全化方針に基づく経常経費の削減に努めていることなどにより、引き続き黒字を維持している。</a:t>
          </a:r>
          <a:endParaRPr kumimoji="0" lang="en-US"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今後も後年度の財政需要を考慮しながら財政調整基金を確保していくとともに、</a:t>
          </a:r>
          <a:r>
            <a:rPr kumimoji="0" lang="ja-JP" altLang="en-US"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事務量や事業等に応じた職員配置など行政組織の合理化や事務事業の見直し等の取組や財政健全化方針に基づく物件費等経常経費削減の取組を継続し、実質収支及び実質単年度収支の黒字を維持する。</a:t>
          </a:r>
          <a:endParaRPr kumimoji="0" lang="ja-JP" altLang="ja-JP" sz="10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全会計において赤字は生じていない。</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一般会計は、前年度より黒字額が減少している。これは、任意の繰上償還の実施により歳出額が増加したことが主な要因である。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国民健康保険特別会計は、前年度より黒字額が減少している。これは、国民健康保険税の税率改正などにより歳入額が減少したことが主な要因である。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水道事業会計は、平成２９年度より地方公営企業法を適用した企業会計へ移行し、黒字となった。損益の状況や資産の状態が明確化されたことから、今後は経営の効率化やサービスの向上が期待できる。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なお、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水道事業会計、下水道事業特別会計や農業集落排水事業特別会計においては、一般会計から基準外繰入</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を行っている状況にあるため、引き続き加入率の増加に努めるとともに、料金改定等を実施しながら収入の確保に努める。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11627534</v>
      </c>
      <c r="BO4" s="441"/>
      <c r="BP4" s="441"/>
      <c r="BQ4" s="441"/>
      <c r="BR4" s="441"/>
      <c r="BS4" s="441"/>
      <c r="BT4" s="441"/>
      <c r="BU4" s="442"/>
      <c r="BV4" s="440">
        <v>11569379</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5.0999999999999996</v>
      </c>
      <c r="CU4" s="622"/>
      <c r="CV4" s="622"/>
      <c r="CW4" s="622"/>
      <c r="CX4" s="622"/>
      <c r="CY4" s="622"/>
      <c r="CZ4" s="622"/>
      <c r="DA4" s="623"/>
      <c r="DB4" s="621">
        <v>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11191315</v>
      </c>
      <c r="BO5" s="446"/>
      <c r="BP5" s="446"/>
      <c r="BQ5" s="446"/>
      <c r="BR5" s="446"/>
      <c r="BS5" s="446"/>
      <c r="BT5" s="446"/>
      <c r="BU5" s="447"/>
      <c r="BV5" s="445">
        <v>11078276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83.9</v>
      </c>
      <c r="CU5" s="416"/>
      <c r="CV5" s="416"/>
      <c r="CW5" s="416"/>
      <c r="CX5" s="416"/>
      <c r="CY5" s="416"/>
      <c r="CZ5" s="416"/>
      <c r="DA5" s="417"/>
      <c r="DB5" s="415">
        <v>84.6</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436219</v>
      </c>
      <c r="BO6" s="446"/>
      <c r="BP6" s="446"/>
      <c r="BQ6" s="446"/>
      <c r="BR6" s="446"/>
      <c r="BS6" s="446"/>
      <c r="BT6" s="446"/>
      <c r="BU6" s="447"/>
      <c r="BV6" s="445">
        <v>491103</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83.9</v>
      </c>
      <c r="CU6" s="596"/>
      <c r="CV6" s="596"/>
      <c r="CW6" s="596"/>
      <c r="CX6" s="596"/>
      <c r="CY6" s="596"/>
      <c r="CZ6" s="596"/>
      <c r="DA6" s="597"/>
      <c r="DB6" s="595">
        <v>84.6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38332</v>
      </c>
      <c r="BO7" s="446"/>
      <c r="BP7" s="446"/>
      <c r="BQ7" s="446"/>
      <c r="BR7" s="446"/>
      <c r="BS7" s="446"/>
      <c r="BT7" s="446"/>
      <c r="BU7" s="447"/>
      <c r="BV7" s="445">
        <v>12884</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7805972</v>
      </c>
      <c r="CU7" s="446"/>
      <c r="CV7" s="446"/>
      <c r="CW7" s="446"/>
      <c r="CX7" s="446"/>
      <c r="CY7" s="446"/>
      <c r="CZ7" s="446"/>
      <c r="DA7" s="447"/>
      <c r="DB7" s="445">
        <v>7962090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397887</v>
      </c>
      <c r="BO8" s="446"/>
      <c r="BP8" s="446"/>
      <c r="BQ8" s="446"/>
      <c r="BR8" s="446"/>
      <c r="BS8" s="446"/>
      <c r="BT8" s="446"/>
      <c r="BU8" s="447"/>
      <c r="BV8" s="445">
        <v>478219</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0.25</v>
      </c>
      <c r="CU8" s="559"/>
      <c r="CV8" s="559"/>
      <c r="CW8" s="559"/>
      <c r="CX8" s="559"/>
      <c r="CY8" s="559"/>
      <c r="CZ8" s="559"/>
      <c r="DA8" s="560"/>
      <c r="DB8" s="558">
        <v>0.26</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20279</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-80332</v>
      </c>
      <c r="BO9" s="446"/>
      <c r="BP9" s="446"/>
      <c r="BQ9" s="446"/>
      <c r="BR9" s="446"/>
      <c r="BS9" s="446"/>
      <c r="BT9" s="446"/>
      <c r="BU9" s="447"/>
      <c r="BV9" s="445">
        <v>89255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19</v>
      </c>
      <c r="CU9" s="416"/>
      <c r="CV9" s="416"/>
      <c r="CW9" s="416"/>
      <c r="CX9" s="416"/>
      <c r="CY9" s="416"/>
      <c r="CZ9" s="416"/>
      <c r="DA9" s="417"/>
      <c r="DB9" s="415">
        <v>16.399999999999999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21674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880</v>
      </c>
      <c r="BO10" s="446"/>
      <c r="BP10" s="446"/>
      <c r="BQ10" s="446"/>
      <c r="BR10" s="446"/>
      <c r="BS10" s="446"/>
      <c r="BT10" s="446"/>
      <c r="BU10" s="447"/>
      <c r="BV10" s="445">
        <v>866</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87</v>
      </c>
      <c r="AV11" s="503"/>
      <c r="AW11" s="503"/>
      <c r="AX11" s="503"/>
      <c r="AY11" s="425" t="s">
        <v>119</v>
      </c>
      <c r="AZ11" s="426"/>
      <c r="BA11" s="426"/>
      <c r="BB11" s="426"/>
      <c r="BC11" s="426"/>
      <c r="BD11" s="426"/>
      <c r="BE11" s="426"/>
      <c r="BF11" s="426"/>
      <c r="BG11" s="426"/>
      <c r="BH11" s="426"/>
      <c r="BI11" s="426"/>
      <c r="BJ11" s="426"/>
      <c r="BK11" s="426"/>
      <c r="BL11" s="426"/>
      <c r="BM11" s="427"/>
      <c r="BN11" s="445">
        <v>537075</v>
      </c>
      <c r="BO11" s="446"/>
      <c r="BP11" s="446"/>
      <c r="BQ11" s="446"/>
      <c r="BR11" s="446"/>
      <c r="BS11" s="446"/>
      <c r="BT11" s="446"/>
      <c r="BU11" s="447"/>
      <c r="BV11" s="445">
        <v>199783</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19983</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87</v>
      </c>
      <c r="AV12" s="503"/>
      <c r="AW12" s="503"/>
      <c r="AX12" s="503"/>
      <c r="AY12" s="425" t="s">
        <v>127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19929</v>
      </c>
      <c r="S13" s="549"/>
      <c r="T13" s="549"/>
      <c r="U13" s="549"/>
      <c r="V13" s="550"/>
      <c r="W13" s="536" t="s">
        <v>132</v>
      </c>
      <c r="X13" s="458"/>
      <c r="Y13" s="458"/>
      <c r="Z13" s="458"/>
      <c r="AA13" s="458"/>
      <c r="AB13" s="459"/>
      <c r="AC13" s="421">
        <v>1789</v>
      </c>
      <c r="AD13" s="422"/>
      <c r="AE13" s="422"/>
      <c r="AF13" s="422"/>
      <c r="AG13" s="423"/>
      <c r="AH13" s="421">
        <v>1904</v>
      </c>
      <c r="AI13" s="422"/>
      <c r="AJ13" s="422"/>
      <c r="AK13" s="422"/>
      <c r="AL13" s="424"/>
      <c r="AM13" s="514" t="s">
        <v>133</v>
      </c>
      <c r="AN13" s="419"/>
      <c r="AO13" s="419"/>
      <c r="AP13" s="419"/>
      <c r="AQ13" s="419"/>
      <c r="AR13" s="419"/>
      <c r="AS13" s="419"/>
      <c r="AT13" s="420"/>
      <c r="AU13" s="502" t="s">
        <v>113</v>
      </c>
      <c r="AV13" s="503"/>
      <c r="AW13" s="503"/>
      <c r="AX13" s="503"/>
      <c r="AY13" s="425" t="s">
        <v>134</v>
      </c>
      <c r="AZ13" s="426"/>
      <c r="BA13" s="426"/>
      <c r="BB13" s="426"/>
      <c r="BC13" s="426"/>
      <c r="BD13" s="426"/>
      <c r="BE13" s="426"/>
      <c r="BF13" s="426"/>
      <c r="BG13" s="426"/>
      <c r="BH13" s="426"/>
      <c r="BI13" s="426"/>
      <c r="BJ13" s="426"/>
      <c r="BK13" s="426"/>
      <c r="BL13" s="426"/>
      <c r="BM13" s="427"/>
      <c r="BN13" s="445">
        <v>457623</v>
      </c>
      <c r="BO13" s="446"/>
      <c r="BP13" s="446"/>
      <c r="BQ13" s="446"/>
      <c r="BR13" s="446"/>
      <c r="BS13" s="446"/>
      <c r="BT13" s="446"/>
      <c r="BU13" s="447"/>
      <c r="BV13" s="445">
        <v>289904</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4.0999999999999996</v>
      </c>
      <c r="CU13" s="416"/>
      <c r="CV13" s="416"/>
      <c r="CW13" s="416"/>
      <c r="CX13" s="416"/>
      <c r="CY13" s="416"/>
      <c r="CZ13" s="416"/>
      <c r="DA13" s="417"/>
      <c r="DB13" s="415">
        <v>5.4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20311</v>
      </c>
      <c r="S14" s="549"/>
      <c r="T14" s="549"/>
      <c r="U14" s="549"/>
      <c r="V14" s="550"/>
      <c r="W14" s="551"/>
      <c r="X14" s="461"/>
      <c r="Y14" s="461"/>
      <c r="Z14" s="461"/>
      <c r="AA14" s="461"/>
      <c r="AB14" s="462"/>
      <c r="AC14" s="541">
        <v>17</v>
      </c>
      <c r="AD14" s="542"/>
      <c r="AE14" s="542"/>
      <c r="AF14" s="542"/>
      <c r="AG14" s="543"/>
      <c r="AH14" s="541">
        <v>17.5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130</v>
      </c>
      <c r="CU14" s="553"/>
      <c r="CV14" s="553"/>
      <c r="CW14" s="553"/>
      <c r="CX14" s="553"/>
      <c r="CY14" s="553"/>
      <c r="CZ14" s="553"/>
      <c r="DA14" s="554"/>
      <c r="DB14" s="552" t="s">
        <v>138</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20259</v>
      </c>
      <c r="S15" s="549"/>
      <c r="T15" s="549"/>
      <c r="U15" s="549"/>
      <c r="V15" s="550"/>
      <c r="W15" s="536" t="s">
        <v>140</v>
      </c>
      <c r="X15" s="458"/>
      <c r="Y15" s="458"/>
      <c r="Z15" s="458"/>
      <c r="AA15" s="458"/>
      <c r="AB15" s="459"/>
      <c r="AC15" s="421">
        <v>3177</v>
      </c>
      <c r="AD15" s="422"/>
      <c r="AE15" s="422"/>
      <c r="AF15" s="422"/>
      <c r="AG15" s="423"/>
      <c r="AH15" s="421">
        <v>3411</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1712703</v>
      </c>
      <c r="BO15" s="441"/>
      <c r="BP15" s="441"/>
      <c r="BQ15" s="441"/>
      <c r="BR15" s="441"/>
      <c r="BS15" s="441"/>
      <c r="BT15" s="441"/>
      <c r="BU15" s="442"/>
      <c r="BV15" s="440">
        <v>1690113</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30.2</v>
      </c>
      <c r="AD16" s="542"/>
      <c r="AE16" s="542"/>
      <c r="AF16" s="542"/>
      <c r="AG16" s="543"/>
      <c r="AH16" s="541">
        <v>31.4</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6735455</v>
      </c>
      <c r="BO16" s="446"/>
      <c r="BP16" s="446"/>
      <c r="BQ16" s="446"/>
      <c r="BR16" s="446"/>
      <c r="BS16" s="446"/>
      <c r="BT16" s="446"/>
      <c r="BU16" s="447"/>
      <c r="BV16" s="445">
        <v>6739914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5553</v>
      </c>
      <c r="AD17" s="422"/>
      <c r="AE17" s="422"/>
      <c r="AF17" s="422"/>
      <c r="AG17" s="423"/>
      <c r="AH17" s="421">
        <v>5557</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2104830</v>
      </c>
      <c r="BO17" s="446"/>
      <c r="BP17" s="446"/>
      <c r="BQ17" s="446"/>
      <c r="BR17" s="446"/>
      <c r="BS17" s="446"/>
      <c r="BT17" s="446"/>
      <c r="BU17" s="447"/>
      <c r="BV17" s="445">
        <v>2060676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168.34</v>
      </c>
      <c r="M18" s="510"/>
      <c r="N18" s="510"/>
      <c r="O18" s="510"/>
      <c r="P18" s="510"/>
      <c r="Q18" s="510"/>
      <c r="R18" s="511"/>
      <c r="S18" s="511"/>
      <c r="T18" s="511"/>
      <c r="U18" s="511"/>
      <c r="V18" s="512"/>
      <c r="W18" s="526"/>
      <c r="X18" s="527"/>
      <c r="Y18" s="527"/>
      <c r="Z18" s="527"/>
      <c r="AA18" s="527"/>
      <c r="AB18" s="537"/>
      <c r="AC18" s="409">
        <v>52.8</v>
      </c>
      <c r="AD18" s="410"/>
      <c r="AE18" s="410"/>
      <c r="AF18" s="410"/>
      <c r="AG18" s="513"/>
      <c r="AH18" s="409">
        <v>51.1</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6341997</v>
      </c>
      <c r="BO18" s="446"/>
      <c r="BP18" s="446"/>
      <c r="BQ18" s="446"/>
      <c r="BR18" s="446"/>
      <c r="BS18" s="446"/>
      <c r="BT18" s="446"/>
      <c r="BU18" s="447"/>
      <c r="BV18" s="445">
        <v>6533600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120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8749855</v>
      </c>
      <c r="BO19" s="446"/>
      <c r="BP19" s="446"/>
      <c r="BQ19" s="446"/>
      <c r="BR19" s="446"/>
      <c r="BS19" s="446"/>
      <c r="BT19" s="446"/>
      <c r="BU19" s="447"/>
      <c r="BV19" s="445">
        <v>8491429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6152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9337341</v>
      </c>
      <c r="BO23" s="446"/>
      <c r="BP23" s="446"/>
      <c r="BQ23" s="446"/>
      <c r="BR23" s="446"/>
      <c r="BS23" s="446"/>
      <c r="BT23" s="446"/>
      <c r="BU23" s="447"/>
      <c r="BV23" s="445">
        <v>10236878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7960</v>
      </c>
      <c r="R24" s="422"/>
      <c r="S24" s="422"/>
      <c r="T24" s="422"/>
      <c r="U24" s="422"/>
      <c r="V24" s="423"/>
      <c r="W24" s="487"/>
      <c r="X24" s="478"/>
      <c r="Y24" s="479"/>
      <c r="Z24" s="418" t="s">
        <v>164</v>
      </c>
      <c r="AA24" s="419"/>
      <c r="AB24" s="419"/>
      <c r="AC24" s="419"/>
      <c r="AD24" s="419"/>
      <c r="AE24" s="419"/>
      <c r="AF24" s="419"/>
      <c r="AG24" s="420"/>
      <c r="AH24" s="421">
        <v>204</v>
      </c>
      <c r="AI24" s="422"/>
      <c r="AJ24" s="422"/>
      <c r="AK24" s="422"/>
      <c r="AL24" s="423"/>
      <c r="AM24" s="421">
        <v>620364</v>
      </c>
      <c r="AN24" s="422"/>
      <c r="AO24" s="422"/>
      <c r="AP24" s="422"/>
      <c r="AQ24" s="422"/>
      <c r="AR24" s="423"/>
      <c r="AS24" s="421">
        <v>3041</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4627258</v>
      </c>
      <c r="BO24" s="446"/>
      <c r="BP24" s="446"/>
      <c r="BQ24" s="446"/>
      <c r="BR24" s="446"/>
      <c r="BS24" s="446"/>
      <c r="BT24" s="446"/>
      <c r="BU24" s="447"/>
      <c r="BV24" s="445">
        <v>4947326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5950</v>
      </c>
      <c r="R25" s="422"/>
      <c r="S25" s="422"/>
      <c r="T25" s="422"/>
      <c r="U25" s="422"/>
      <c r="V25" s="423"/>
      <c r="W25" s="487"/>
      <c r="X25" s="478"/>
      <c r="Y25" s="479"/>
      <c r="Z25" s="418" t="s">
        <v>167</v>
      </c>
      <c r="AA25" s="419"/>
      <c r="AB25" s="419"/>
      <c r="AC25" s="419"/>
      <c r="AD25" s="419"/>
      <c r="AE25" s="419"/>
      <c r="AF25" s="419"/>
      <c r="AG25" s="420"/>
      <c r="AH25" s="421" t="s">
        <v>130</v>
      </c>
      <c r="AI25" s="422"/>
      <c r="AJ25" s="422"/>
      <c r="AK25" s="422"/>
      <c r="AL25" s="423"/>
      <c r="AM25" s="421" t="s">
        <v>130</v>
      </c>
      <c r="AN25" s="422"/>
      <c r="AO25" s="422"/>
      <c r="AP25" s="422"/>
      <c r="AQ25" s="422"/>
      <c r="AR25" s="423"/>
      <c r="AS25" s="421" t="s">
        <v>129</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181959</v>
      </c>
      <c r="BO25" s="441"/>
      <c r="BP25" s="441"/>
      <c r="BQ25" s="441"/>
      <c r="BR25" s="441"/>
      <c r="BS25" s="441"/>
      <c r="BT25" s="441"/>
      <c r="BU25" s="442"/>
      <c r="BV25" s="440">
        <v>92931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5340</v>
      </c>
      <c r="R26" s="422"/>
      <c r="S26" s="422"/>
      <c r="T26" s="422"/>
      <c r="U26" s="422"/>
      <c r="V26" s="423"/>
      <c r="W26" s="487"/>
      <c r="X26" s="478"/>
      <c r="Y26" s="479"/>
      <c r="Z26" s="418" t="s">
        <v>170</v>
      </c>
      <c r="AA26" s="500"/>
      <c r="AB26" s="500"/>
      <c r="AC26" s="500"/>
      <c r="AD26" s="500"/>
      <c r="AE26" s="500"/>
      <c r="AF26" s="500"/>
      <c r="AG26" s="501"/>
      <c r="AH26" s="421">
        <v>22</v>
      </c>
      <c r="AI26" s="422"/>
      <c r="AJ26" s="422"/>
      <c r="AK26" s="422"/>
      <c r="AL26" s="423"/>
      <c r="AM26" s="421">
        <v>64262</v>
      </c>
      <c r="AN26" s="422"/>
      <c r="AO26" s="422"/>
      <c r="AP26" s="422"/>
      <c r="AQ26" s="422"/>
      <c r="AR26" s="423"/>
      <c r="AS26" s="421">
        <v>2921</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2880</v>
      </c>
      <c r="R27" s="422"/>
      <c r="S27" s="422"/>
      <c r="T27" s="422"/>
      <c r="U27" s="422"/>
      <c r="V27" s="423"/>
      <c r="W27" s="487"/>
      <c r="X27" s="478"/>
      <c r="Y27" s="479"/>
      <c r="Z27" s="418" t="s">
        <v>173</v>
      </c>
      <c r="AA27" s="419"/>
      <c r="AB27" s="419"/>
      <c r="AC27" s="419"/>
      <c r="AD27" s="419"/>
      <c r="AE27" s="419"/>
      <c r="AF27" s="419"/>
      <c r="AG27" s="420"/>
      <c r="AH27" s="421">
        <v>2</v>
      </c>
      <c r="AI27" s="422"/>
      <c r="AJ27" s="422"/>
      <c r="AK27" s="422"/>
      <c r="AL27" s="423"/>
      <c r="AM27" s="421" t="s">
        <v>174</v>
      </c>
      <c r="AN27" s="422"/>
      <c r="AO27" s="422"/>
      <c r="AP27" s="422"/>
      <c r="AQ27" s="422"/>
      <c r="AR27" s="423"/>
      <c r="AS27" s="421" t="s">
        <v>175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100000</v>
      </c>
      <c r="BO27" s="449"/>
      <c r="BP27" s="449"/>
      <c r="BQ27" s="449"/>
      <c r="BR27" s="449"/>
      <c r="BS27" s="449"/>
      <c r="BT27" s="449"/>
      <c r="BU27" s="450"/>
      <c r="BV27" s="448">
        <v>100000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2640</v>
      </c>
      <c r="R28" s="422"/>
      <c r="S28" s="422"/>
      <c r="T28" s="422"/>
      <c r="U28" s="422"/>
      <c r="V28" s="423"/>
      <c r="W28" s="487"/>
      <c r="X28" s="478"/>
      <c r="Y28" s="479"/>
      <c r="Z28" s="418" t="s">
        <v>178</v>
      </c>
      <c r="AA28" s="419"/>
      <c r="AB28" s="419"/>
      <c r="AC28" s="419"/>
      <c r="AD28" s="419"/>
      <c r="AE28" s="419"/>
      <c r="AF28" s="419"/>
      <c r="AG28" s="420"/>
      <c r="AH28" s="421" t="s">
        <v>179</v>
      </c>
      <c r="AI28" s="422"/>
      <c r="AJ28" s="422"/>
      <c r="AK28" s="422"/>
      <c r="AL28" s="423"/>
      <c r="AM28" s="421" t="s">
        <v>130</v>
      </c>
      <c r="AN28" s="422"/>
      <c r="AO28" s="422"/>
      <c r="AP28" s="422"/>
      <c r="AQ28" s="422"/>
      <c r="AR28" s="423"/>
      <c r="AS28" s="421" t="s">
        <v>129</v>
      </c>
      <c r="AT28" s="422"/>
      <c r="AU28" s="422"/>
      <c r="AV28" s="422"/>
      <c r="AW28" s="422"/>
      <c r="AX28" s="424"/>
      <c r="AY28" s="428" t="s">
        <v>180</v>
      </c>
      <c r="AZ28" s="429"/>
      <c r="BA28" s="429"/>
      <c r="BB28" s="430"/>
      <c r="BC28" s="437" t="s">
        <v>41</v>
      </c>
      <c r="BD28" s="438"/>
      <c r="BE28" s="438"/>
      <c r="BF28" s="438"/>
      <c r="BG28" s="438"/>
      <c r="BH28" s="438"/>
      <c r="BI28" s="438"/>
      <c r="BJ28" s="438"/>
      <c r="BK28" s="438"/>
      <c r="BL28" s="438"/>
      <c r="BM28" s="439"/>
      <c r="BN28" s="440">
        <v>2073411</v>
      </c>
      <c r="BO28" s="441"/>
      <c r="BP28" s="441"/>
      <c r="BQ28" s="441"/>
      <c r="BR28" s="441"/>
      <c r="BS28" s="441"/>
      <c r="BT28" s="441"/>
      <c r="BU28" s="442"/>
      <c r="BV28" s="440">
        <v>2072531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16</v>
      </c>
      <c r="M29" s="422"/>
      <c r="N29" s="422"/>
      <c r="O29" s="422"/>
      <c r="P29" s="423"/>
      <c r="Q29" s="421">
        <v>2550</v>
      </c>
      <c r="R29" s="422"/>
      <c r="S29" s="422"/>
      <c r="T29" s="422"/>
      <c r="U29" s="422"/>
      <c r="V29" s="423"/>
      <c r="W29" s="488"/>
      <c r="X29" s="489"/>
      <c r="Y29" s="490"/>
      <c r="Z29" s="418" t="s">
        <v>182</v>
      </c>
      <c r="AA29" s="419"/>
      <c r="AB29" s="419"/>
      <c r="AC29" s="419"/>
      <c r="AD29" s="419"/>
      <c r="AE29" s="419"/>
      <c r="AF29" s="419"/>
      <c r="AG29" s="420"/>
      <c r="AH29" s="421">
        <v>206</v>
      </c>
      <c r="AI29" s="422"/>
      <c r="AJ29" s="422"/>
      <c r="AK29" s="422"/>
      <c r="AL29" s="423"/>
      <c r="AM29" s="421">
        <v>628732</v>
      </c>
      <c r="AN29" s="422"/>
      <c r="AO29" s="422"/>
      <c r="AP29" s="422"/>
      <c r="AQ29" s="422"/>
      <c r="AR29" s="423"/>
      <c r="AS29" s="421">
        <v>3052</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600777</v>
      </c>
      <c r="BO29" s="446"/>
      <c r="BP29" s="446"/>
      <c r="BQ29" s="446"/>
      <c r="BR29" s="446"/>
      <c r="BS29" s="446"/>
      <c r="BT29" s="446"/>
      <c r="BU29" s="447"/>
      <c r="BV29" s="445">
        <v>700587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93.3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2835960</v>
      </c>
      <c r="BO30" s="449"/>
      <c r="BP30" s="449"/>
      <c r="BQ30" s="449"/>
      <c r="BR30" s="449"/>
      <c r="BS30" s="449"/>
      <c r="BT30" s="449"/>
      <c r="BU30" s="450"/>
      <c r="BV30" s="448">
        <v>2936128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193</v>
      </c>
      <c r="X33" s="407"/>
      <c r="Y33" s="407"/>
      <c r="Z33" s="407"/>
      <c r="AA33" s="407"/>
      <c r="AB33" s="407"/>
      <c r="AC33" s="407"/>
      <c r="AD33" s="407"/>
      <c r="AE33" s="407"/>
      <c r="AF33" s="407"/>
      <c r="AG33" s="407"/>
      <c r="AH33" s="407"/>
      <c r="AI33" s="407"/>
      <c r="AJ33" s="407"/>
      <c r="AK33" s="407"/>
      <c r="AL33" s="195"/>
      <c r="AM33" s="408" t="s">
        <v>191</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4</v>
      </c>
      <c r="AN34" s="404"/>
      <c r="AO34" s="403" t="str">
        <f>IF('各会計、関係団体の財政状況及び健全化判断比率'!B30="","",'各会計、関係団体の財政状況及び健全化判断比率'!B30)</f>
        <v>美郷町水道事業会計</v>
      </c>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秋田県市町村総合事務組合（一般会計）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六郷開発</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IF('各会計、関係団体の財政状況及び健全化判断比率'!B32="","",'各会計、関係団体の財政状況及び健全化判断比率'!B32)</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秋田県市町村総合事務組合（交通災害共済事業等特別会計）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六郷まちづくり</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秋田県市町村会館管理組合（一般会計）</v>
      </c>
      <c r="BZ36" s="403"/>
      <c r="CA36" s="403"/>
      <c r="CB36" s="403"/>
      <c r="CC36" s="403"/>
      <c r="CD36" s="403"/>
      <c r="CE36" s="403"/>
      <c r="CF36" s="403"/>
      <c r="CG36" s="403"/>
      <c r="CH36" s="403"/>
      <c r="CI36" s="403"/>
      <c r="CJ36" s="403"/>
      <c r="CK36" s="403"/>
      <c r="CL36" s="403"/>
      <c r="CM36" s="403"/>
      <c r="CN36" s="193"/>
      <c r="CO36" s="404">
        <f t="shared" si="3"/>
        <v>19</v>
      </c>
      <c r="CP36" s="404"/>
      <c r="CQ36" s="403" t="str">
        <f>IF('各会計、関係団体の財政状況及び健全化判断比率'!BS9="","",'各会計、関係団体の財政状況及び健全化判断比率'!BS9)</f>
        <v>美郷温泉振興</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秋田県後期高齢者医療広域連合（一般会計）</v>
      </c>
      <c r="BZ37" s="403"/>
      <c r="CA37" s="403"/>
      <c r="CB37" s="403"/>
      <c r="CC37" s="403"/>
      <c r="CD37" s="403"/>
      <c r="CE37" s="403"/>
      <c r="CF37" s="403"/>
      <c r="CG37" s="403"/>
      <c r="CH37" s="403"/>
      <c r="CI37" s="403"/>
      <c r="CJ37" s="403"/>
      <c r="CK37" s="403"/>
      <c r="CL37" s="403"/>
      <c r="CM37" s="403"/>
      <c r="CN37" s="193"/>
      <c r="CO37" s="404">
        <f t="shared" si="3"/>
        <v>20</v>
      </c>
      <c r="CP37" s="404"/>
      <c r="CQ37" s="403" t="str">
        <f>IF('各会計、関係団体の財政状況及び健全化判断比率'!BS10="","",'各会計、関係団体の財政状況及び健全化判断比率'!BS10)</f>
        <v>雁の里せんなん</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秋田県後期高齢者医療広域連合（後期高齢者医療特別会計）</v>
      </c>
      <c r="BZ38" s="403"/>
      <c r="CA38" s="403"/>
      <c r="CB38" s="403"/>
      <c r="CC38" s="403"/>
      <c r="CD38" s="403"/>
      <c r="CE38" s="403"/>
      <c r="CF38" s="403"/>
      <c r="CG38" s="403"/>
      <c r="CH38" s="403"/>
      <c r="CI38" s="403"/>
      <c r="CJ38" s="403"/>
      <c r="CK38" s="403"/>
      <c r="CL38" s="403"/>
      <c r="CM38" s="403"/>
      <c r="CN38" s="193"/>
      <c r="CO38" s="404">
        <f t="shared" si="3"/>
        <v>21</v>
      </c>
      <c r="CP38" s="404"/>
      <c r="CQ38" s="403" t="str">
        <f>IF('各会計、関係団体の財政状況及び健全化判断比率'!BS11="","",'各会計、関係団体の財政状況及び健全化判断比率'!BS11)</f>
        <v>美郷の大地</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秋田県町村電算システム共同事業組合（一般会計）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大曲仙北広域市町村圏組合（一般会計）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大曲仙北広域市町村圏組合（介護保険特別会計）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大仙美郷環境事業組合（大仙美郷環境事業組合会計）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大仙美郷介護福祉組合（一般会計）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4gP/mqXCj4wNAMf+k9DqNIBIG/uyhpaUcnD4bRDUmCH9NGjBcmxz4PgB8dedVt8Hx8GS9d0pveaUllB2jyj5Q==" saltValue="wbv21uGrX9rBh/eIid3H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4" t="s">
        <v>548</v>
      </c>
      <c r="D34" s="1224"/>
      <c r="E34" s="1225"/>
      <c r="F34" s="32">
        <v>4.6500000000000004</v>
      </c>
      <c r="G34" s="33">
        <v>5.41</v>
      </c>
      <c r="H34" s="33">
        <v>4.74</v>
      </c>
      <c r="I34" s="33">
        <v>6</v>
      </c>
      <c r="J34" s="34">
        <v>5.09</v>
      </c>
      <c r="K34" s="22"/>
      <c r="L34" s="22"/>
      <c r="M34" s="22"/>
      <c r="N34" s="22"/>
      <c r="O34" s="22"/>
      <c r="P34" s="22"/>
    </row>
    <row r="35" spans="1:16" ht="39" customHeight="1" x14ac:dyDescent="0.15">
      <c r="A35" s="22"/>
      <c r="B35" s="35"/>
      <c r="C35" s="1218" t="s">
        <v>549</v>
      </c>
      <c r="D35" s="1219"/>
      <c r="E35" s="1220"/>
      <c r="F35" s="36">
        <v>2.19</v>
      </c>
      <c r="G35" s="37">
        <v>3.87</v>
      </c>
      <c r="H35" s="37">
        <v>4.62</v>
      </c>
      <c r="I35" s="37">
        <v>3.66</v>
      </c>
      <c r="J35" s="38">
        <v>3.57</v>
      </c>
      <c r="K35" s="22"/>
      <c r="L35" s="22"/>
      <c r="M35" s="22"/>
      <c r="N35" s="22"/>
      <c r="O35" s="22"/>
      <c r="P35" s="22"/>
    </row>
    <row r="36" spans="1:16" ht="39" customHeight="1" x14ac:dyDescent="0.15">
      <c r="A36" s="22"/>
      <c r="B36" s="35"/>
      <c r="C36" s="1218" t="s">
        <v>550</v>
      </c>
      <c r="D36" s="1219"/>
      <c r="E36" s="1220"/>
      <c r="F36" s="36" t="s">
        <v>501</v>
      </c>
      <c r="G36" s="37" t="s">
        <v>501</v>
      </c>
      <c r="H36" s="37" t="s">
        <v>501</v>
      </c>
      <c r="I36" s="37" t="s">
        <v>501</v>
      </c>
      <c r="J36" s="38">
        <v>1.27</v>
      </c>
      <c r="K36" s="22"/>
      <c r="L36" s="22"/>
      <c r="M36" s="22"/>
      <c r="N36" s="22"/>
      <c r="O36" s="22"/>
      <c r="P36" s="22"/>
    </row>
    <row r="37" spans="1:16" ht="39" customHeight="1" x14ac:dyDescent="0.15">
      <c r="A37" s="22"/>
      <c r="B37" s="35"/>
      <c r="C37" s="1218" t="s">
        <v>551</v>
      </c>
      <c r="D37" s="1219"/>
      <c r="E37" s="1220"/>
      <c r="F37" s="36">
        <v>0.03</v>
      </c>
      <c r="G37" s="37">
        <v>0.08</v>
      </c>
      <c r="H37" s="37">
        <v>0.12</v>
      </c>
      <c r="I37" s="37">
        <v>0.15</v>
      </c>
      <c r="J37" s="38">
        <v>0.17</v>
      </c>
      <c r="K37" s="22"/>
      <c r="L37" s="22"/>
      <c r="M37" s="22"/>
      <c r="N37" s="22"/>
      <c r="O37" s="22"/>
      <c r="P37" s="22"/>
    </row>
    <row r="38" spans="1:16" ht="39" customHeight="1" x14ac:dyDescent="0.15">
      <c r="A38" s="22"/>
      <c r="B38" s="35"/>
      <c r="C38" s="1218" t="s">
        <v>552</v>
      </c>
      <c r="D38" s="1219"/>
      <c r="E38" s="1220"/>
      <c r="F38" s="36">
        <v>0.03</v>
      </c>
      <c r="G38" s="37">
        <v>0.04</v>
      </c>
      <c r="H38" s="37">
        <v>0.02</v>
      </c>
      <c r="I38" s="37">
        <v>7.0000000000000007E-2</v>
      </c>
      <c r="J38" s="38">
        <v>0.06</v>
      </c>
      <c r="K38" s="22"/>
      <c r="L38" s="22"/>
      <c r="M38" s="22"/>
      <c r="N38" s="22"/>
      <c r="O38" s="22"/>
      <c r="P38" s="22"/>
    </row>
    <row r="39" spans="1:16" ht="39" customHeight="1" x14ac:dyDescent="0.15">
      <c r="A39" s="22"/>
      <c r="B39" s="35"/>
      <c r="C39" s="1218" t="s">
        <v>553</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554</v>
      </c>
      <c r="D42" s="1219"/>
      <c r="E42" s="1220"/>
      <c r="F42" s="36" t="s">
        <v>501</v>
      </c>
      <c r="G42" s="37" t="s">
        <v>501</v>
      </c>
      <c r="H42" s="37" t="s">
        <v>501</v>
      </c>
      <c r="I42" s="37" t="s">
        <v>501</v>
      </c>
      <c r="J42" s="38" t="s">
        <v>501</v>
      </c>
      <c r="K42" s="22"/>
      <c r="L42" s="22"/>
      <c r="M42" s="22"/>
      <c r="N42" s="22"/>
      <c r="O42" s="22"/>
      <c r="P42" s="22"/>
    </row>
    <row r="43" spans="1:16" ht="39" customHeight="1" thickBot="1" x14ac:dyDescent="0.2">
      <c r="A43" s="22"/>
      <c r="B43" s="40"/>
      <c r="C43" s="1221" t="s">
        <v>555</v>
      </c>
      <c r="D43" s="1222"/>
      <c r="E43" s="1223"/>
      <c r="F43" s="41">
        <v>0</v>
      </c>
      <c r="G43" s="42">
        <v>0.17</v>
      </c>
      <c r="H43" s="42">
        <v>0.1</v>
      </c>
      <c r="I43" s="42">
        <v>0</v>
      </c>
      <c r="J43" s="43" t="s">
        <v>501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Q4agN5BsjhYzAPdFfyAUPeCh99YkOTJGNiWGGmrcwvOx9W8AGgdHBa01cl39fn9n/7ESml7gkHZR+bYhpqyUg==" saltValue="whh7xrmA/O7XKygaxJWU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1494</v>
      </c>
      <c r="L45" s="60">
        <v>1361</v>
      </c>
      <c r="M45" s="60">
        <v>1283</v>
      </c>
      <c r="N45" s="60">
        <v>1206</v>
      </c>
      <c r="O45" s="61">
        <v>1139</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x14ac:dyDescent="0.15">
      <c r="A48" s="48"/>
      <c r="B48" s="1236"/>
      <c r="C48" s="1237"/>
      <c r="D48" s="62"/>
      <c r="E48" s="1228" t="s">
        <v>14</v>
      </c>
      <c r="F48" s="1228"/>
      <c r="G48" s="1228"/>
      <c r="H48" s="1228"/>
      <c r="I48" s="1228"/>
      <c r="J48" s="1229"/>
      <c r="K48" s="63">
        <v>275</v>
      </c>
      <c r="L48" s="64">
        <v>291</v>
      </c>
      <c r="M48" s="64">
        <v>290</v>
      </c>
      <c r="N48" s="64">
        <v>301</v>
      </c>
      <c r="O48" s="65">
        <v>341</v>
      </c>
      <c r="P48" s="48"/>
      <c r="Q48" s="48"/>
      <c r="R48" s="48"/>
      <c r="S48" s="48"/>
      <c r="T48" s="48"/>
      <c r="U48" s="48"/>
    </row>
    <row r="49" spans="1:21" ht="30.75" customHeight="1" x14ac:dyDescent="0.15">
      <c r="A49" s="48"/>
      <c r="B49" s="1236"/>
      <c r="C49" s="1237"/>
      <c r="D49" s="62"/>
      <c r="E49" s="1228" t="s">
        <v>15</v>
      </c>
      <c r="F49" s="1228"/>
      <c r="G49" s="1228"/>
      <c r="H49" s="1228"/>
      <c r="I49" s="1228"/>
      <c r="J49" s="1229"/>
      <c r="K49" s="63">
        <v>122</v>
      </c>
      <c r="L49" s="64">
        <v>120</v>
      </c>
      <c r="M49" s="64">
        <v>121</v>
      </c>
      <c r="N49" s="64">
        <v>87</v>
      </c>
      <c r="O49" s="65">
        <v>36</v>
      </c>
      <c r="P49" s="48"/>
      <c r="Q49" s="48"/>
      <c r="R49" s="48"/>
      <c r="S49" s="48"/>
      <c r="T49" s="48"/>
      <c r="U49" s="48"/>
    </row>
    <row r="50" spans="1:21" ht="30.75" customHeight="1" x14ac:dyDescent="0.15">
      <c r="A50" s="48"/>
      <c r="B50" s="1236"/>
      <c r="C50" s="1237"/>
      <c r="D50" s="62"/>
      <c r="E50" s="1228" t="s">
        <v>16</v>
      </c>
      <c r="F50" s="1228"/>
      <c r="G50" s="1228"/>
      <c r="H50" s="1228"/>
      <c r="I50" s="1228"/>
      <c r="J50" s="1229"/>
      <c r="K50" s="63">
        <v>30</v>
      </c>
      <c r="L50" s="64">
        <v>32</v>
      </c>
      <c r="M50" s="64">
        <v>31</v>
      </c>
      <c r="N50" s="64">
        <v>30</v>
      </c>
      <c r="O50" s="65">
        <v>34</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501</v>
      </c>
      <c r="L51" s="64" t="s">
        <v>501</v>
      </c>
      <c r="M51" s="64" t="s">
        <v>501</v>
      </c>
      <c r="N51" s="64" t="s">
        <v>501</v>
      </c>
      <c r="O51" s="65" t="s">
        <v>501</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1300</v>
      </c>
      <c r="L52" s="64">
        <v>1337</v>
      </c>
      <c r="M52" s="64">
        <v>1342</v>
      </c>
      <c r="N52" s="64">
        <v>1357</v>
      </c>
      <c r="O52" s="65">
        <v>1356</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621</v>
      </c>
      <c r="L53" s="69">
        <v>467</v>
      </c>
      <c r="M53" s="69">
        <v>383</v>
      </c>
      <c r="N53" s="69">
        <v>267</v>
      </c>
      <c r="O53" s="70">
        <v>194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z5fclbMgZKRcFZlcUBWlLCaLYRrl01RuAhXANRQBjl9QR8ToEZRky8MpqZRW5uPHKA6x78Xe70R/BYBTznEMw==" saltValue="LffTD1XmsmrqvVq8k6NXG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543</v>
      </c>
      <c r="J40" s="79" t="s">
        <v>544</v>
      </c>
      <c r="K40" s="79" t="s">
        <v>545</v>
      </c>
      <c r="L40" s="79" t="s">
        <v>546</v>
      </c>
      <c r="M40" s="80" t="s">
        <v>547</v>
      </c>
    </row>
    <row r="41" spans="2:13" ht="27.75" customHeight="1" x14ac:dyDescent="0.15">
      <c r="B41" s="1254" t="s">
        <v>23</v>
      </c>
      <c r="C41" s="1255"/>
      <c r="D41" s="81"/>
      <c r="E41" s="1256" t="s">
        <v>24</v>
      </c>
      <c r="F41" s="1256"/>
      <c r="G41" s="1256"/>
      <c r="H41" s="1257"/>
      <c r="I41" s="82">
        <v>12352</v>
      </c>
      <c r="J41" s="83">
        <v>11587</v>
      </c>
      <c r="K41" s="83">
        <v>10738</v>
      </c>
      <c r="L41" s="83">
        <v>10237</v>
      </c>
      <c r="M41" s="84">
        <v>9337</v>
      </c>
    </row>
    <row r="42" spans="2:13" ht="27.75" customHeight="1" x14ac:dyDescent="0.15">
      <c r="B42" s="1244"/>
      <c r="C42" s="1245"/>
      <c r="D42" s="85"/>
      <c r="E42" s="1248" t="s">
        <v>25</v>
      </c>
      <c r="F42" s="1248"/>
      <c r="G42" s="1248"/>
      <c r="H42" s="1249"/>
      <c r="I42" s="86">
        <v>99</v>
      </c>
      <c r="J42" s="87">
        <v>79</v>
      </c>
      <c r="K42" s="87">
        <v>60</v>
      </c>
      <c r="L42" s="87">
        <v>40</v>
      </c>
      <c r="M42" s="88">
        <v>21</v>
      </c>
    </row>
    <row r="43" spans="2:13" ht="27.75" customHeight="1" x14ac:dyDescent="0.15">
      <c r="B43" s="1244"/>
      <c r="C43" s="1245"/>
      <c r="D43" s="85"/>
      <c r="E43" s="1248" t="s">
        <v>26</v>
      </c>
      <c r="F43" s="1248"/>
      <c r="G43" s="1248"/>
      <c r="H43" s="1249"/>
      <c r="I43" s="86">
        <v>4119</v>
      </c>
      <c r="J43" s="87">
        <v>4016</v>
      </c>
      <c r="K43" s="87">
        <v>3885</v>
      </c>
      <c r="L43" s="87">
        <v>3935</v>
      </c>
      <c r="M43" s="88">
        <v>4042</v>
      </c>
    </row>
    <row r="44" spans="2:13" ht="27.75" customHeight="1" x14ac:dyDescent="0.15">
      <c r="B44" s="1244"/>
      <c r="C44" s="1245"/>
      <c r="D44" s="85"/>
      <c r="E44" s="1248" t="s">
        <v>27</v>
      </c>
      <c r="F44" s="1248"/>
      <c r="G44" s="1248"/>
      <c r="H44" s="1249"/>
      <c r="I44" s="86">
        <v>583</v>
      </c>
      <c r="J44" s="87">
        <v>438</v>
      </c>
      <c r="K44" s="87">
        <v>297</v>
      </c>
      <c r="L44" s="87">
        <v>197</v>
      </c>
      <c r="M44" s="88">
        <v>165</v>
      </c>
    </row>
    <row r="45" spans="2:13" ht="27.75" customHeight="1" x14ac:dyDescent="0.15">
      <c r="B45" s="1244"/>
      <c r="C45" s="1245"/>
      <c r="D45" s="85"/>
      <c r="E45" s="1248" t="s">
        <v>28</v>
      </c>
      <c r="F45" s="1248"/>
      <c r="G45" s="1248"/>
      <c r="H45" s="1249"/>
      <c r="I45" s="86">
        <v>1895</v>
      </c>
      <c r="J45" s="87">
        <v>1687</v>
      </c>
      <c r="K45" s="87">
        <v>1482</v>
      </c>
      <c r="L45" s="87">
        <v>1423</v>
      </c>
      <c r="M45" s="88">
        <v>1466</v>
      </c>
    </row>
    <row r="46" spans="2:13" ht="27.75" customHeight="1" x14ac:dyDescent="0.15">
      <c r="B46" s="1244"/>
      <c r="C46" s="1245"/>
      <c r="D46" s="89"/>
      <c r="E46" s="1248" t="s">
        <v>29</v>
      </c>
      <c r="F46" s="1248"/>
      <c r="G46" s="1248"/>
      <c r="H46" s="1249"/>
      <c r="I46" s="86" t="s">
        <v>501</v>
      </c>
      <c r="J46" s="87" t="s">
        <v>501</v>
      </c>
      <c r="K46" s="87" t="s">
        <v>501</v>
      </c>
      <c r="L46" s="87" t="s">
        <v>501</v>
      </c>
      <c r="M46" s="88" t="s">
        <v>501</v>
      </c>
    </row>
    <row r="47" spans="2:13" ht="27.75" customHeight="1" x14ac:dyDescent="0.15">
      <c r="B47" s="1244"/>
      <c r="C47" s="1245"/>
      <c r="D47" s="90"/>
      <c r="E47" s="1258" t="s">
        <v>30</v>
      </c>
      <c r="F47" s="1259"/>
      <c r="G47" s="1259"/>
      <c r="H47" s="1260"/>
      <c r="I47" s="86" t="s">
        <v>501</v>
      </c>
      <c r="J47" s="87" t="s">
        <v>501</v>
      </c>
      <c r="K47" s="87" t="s">
        <v>501</v>
      </c>
      <c r="L47" s="87" t="s">
        <v>501</v>
      </c>
      <c r="M47" s="88" t="s">
        <v>501</v>
      </c>
    </row>
    <row r="48" spans="2:13" ht="27.75" customHeight="1" x14ac:dyDescent="0.15">
      <c r="B48" s="1244"/>
      <c r="C48" s="1245"/>
      <c r="D48" s="85"/>
      <c r="E48" s="1248" t="s">
        <v>31</v>
      </c>
      <c r="F48" s="1248"/>
      <c r="G48" s="1248"/>
      <c r="H48" s="1249"/>
      <c r="I48" s="86" t="s">
        <v>501</v>
      </c>
      <c r="J48" s="87" t="s">
        <v>501</v>
      </c>
      <c r="K48" s="87" t="s">
        <v>501</v>
      </c>
      <c r="L48" s="87" t="s">
        <v>501</v>
      </c>
      <c r="M48" s="88" t="s">
        <v>501</v>
      </c>
    </row>
    <row r="49" spans="2:13" ht="27.75" customHeight="1" x14ac:dyDescent="0.15">
      <c r="B49" s="1246"/>
      <c r="C49" s="1247"/>
      <c r="D49" s="85"/>
      <c r="E49" s="1248" t="s">
        <v>32</v>
      </c>
      <c r="F49" s="1248"/>
      <c r="G49" s="1248"/>
      <c r="H49" s="1249"/>
      <c r="I49" s="86">
        <v>4</v>
      </c>
      <c r="J49" s="87" t="s">
        <v>501</v>
      </c>
      <c r="K49" s="87" t="s">
        <v>501</v>
      </c>
      <c r="L49" s="87" t="s">
        <v>501</v>
      </c>
      <c r="M49" s="88" t="s">
        <v>501</v>
      </c>
    </row>
    <row r="50" spans="2:13" ht="27.75" customHeight="1" x14ac:dyDescent="0.15">
      <c r="B50" s="1242" t="s">
        <v>33</v>
      </c>
      <c r="C50" s="1243"/>
      <c r="D50" s="91"/>
      <c r="E50" s="1248" t="s">
        <v>34</v>
      </c>
      <c r="F50" s="1248"/>
      <c r="G50" s="1248"/>
      <c r="H50" s="1249"/>
      <c r="I50" s="86">
        <v>3816</v>
      </c>
      <c r="J50" s="87">
        <v>3865</v>
      </c>
      <c r="K50" s="87">
        <v>4177</v>
      </c>
      <c r="L50" s="87">
        <v>4438</v>
      </c>
      <c r="M50" s="88">
        <v>4379</v>
      </c>
    </row>
    <row r="51" spans="2:13" ht="27.75" customHeight="1" x14ac:dyDescent="0.15">
      <c r="B51" s="1244"/>
      <c r="C51" s="1245"/>
      <c r="D51" s="85"/>
      <c r="E51" s="1248" t="s">
        <v>35</v>
      </c>
      <c r="F51" s="1248"/>
      <c r="G51" s="1248"/>
      <c r="H51" s="1249"/>
      <c r="I51" s="86">
        <v>143</v>
      </c>
      <c r="J51" s="87">
        <v>146</v>
      </c>
      <c r="K51" s="87">
        <v>129</v>
      </c>
      <c r="L51" s="87">
        <v>109</v>
      </c>
      <c r="M51" s="88">
        <v>98</v>
      </c>
    </row>
    <row r="52" spans="2:13" ht="27.75" customHeight="1" x14ac:dyDescent="0.15">
      <c r="B52" s="1246"/>
      <c r="C52" s="1247"/>
      <c r="D52" s="85"/>
      <c r="E52" s="1248" t="s">
        <v>36</v>
      </c>
      <c r="F52" s="1248"/>
      <c r="G52" s="1248"/>
      <c r="H52" s="1249"/>
      <c r="I52" s="86">
        <v>14383</v>
      </c>
      <c r="J52" s="87">
        <v>14314</v>
      </c>
      <c r="K52" s="87">
        <v>13953</v>
      </c>
      <c r="L52" s="87">
        <v>13645</v>
      </c>
      <c r="M52" s="88">
        <v>13585</v>
      </c>
    </row>
    <row r="53" spans="2:13" ht="27.75" customHeight="1" thickBot="1" x14ac:dyDescent="0.2">
      <c r="B53" s="1250" t="s">
        <v>37</v>
      </c>
      <c r="C53" s="1251"/>
      <c r="D53" s="92"/>
      <c r="E53" s="1252" t="s">
        <v>38</v>
      </c>
      <c r="F53" s="1252"/>
      <c r="G53" s="1252"/>
      <c r="H53" s="1253"/>
      <c r="I53" s="93">
        <v>709</v>
      </c>
      <c r="J53" s="94">
        <v>-518</v>
      </c>
      <c r="K53" s="94">
        <v>-1797</v>
      </c>
      <c r="L53" s="94">
        <v>-2359</v>
      </c>
      <c r="M53" s="95">
        <v>-3030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0eU/pnjKljd4TrIQWRomNPT4dj/zSSkstWiasar7AreanIuuy12dgnzp7kREsDleA0BO3eCUwXy5BFaOMXOjQ==" saltValue="clUfyqI8t2zoEFzcdnCT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view="pageBreakPreview"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69" t="s">
        <v>41</v>
      </c>
      <c r="D55" s="1269"/>
      <c r="E55" s="1270"/>
      <c r="F55" s="107">
        <v>2072</v>
      </c>
      <c r="G55" s="107">
        <v>2073</v>
      </c>
      <c r="H55" s="108">
        <v>2073</v>
      </c>
    </row>
    <row r="56" spans="2:8" ht="52.5" customHeight="1" x14ac:dyDescent="0.15">
      <c r="B56" s="109"/>
      <c r="C56" s="1271" t="s">
        <v>42</v>
      </c>
      <c r="D56" s="1271"/>
      <c r="E56" s="1272"/>
      <c r="F56" s="110">
        <v>525</v>
      </c>
      <c r="G56" s="110">
        <v>701</v>
      </c>
      <c r="H56" s="111">
        <v>601</v>
      </c>
    </row>
    <row r="57" spans="2:8" ht="53.25" customHeight="1" x14ac:dyDescent="0.15">
      <c r="B57" s="109"/>
      <c r="C57" s="1273" t="s">
        <v>43</v>
      </c>
      <c r="D57" s="1273"/>
      <c r="E57" s="1274"/>
      <c r="F57" s="112">
        <v>2932</v>
      </c>
      <c r="G57" s="112">
        <v>2936</v>
      </c>
      <c r="H57" s="113">
        <v>2836</v>
      </c>
    </row>
    <row r="58" spans="2:8" ht="45.75" customHeight="1" x14ac:dyDescent="0.15">
      <c r="B58" s="114"/>
      <c r="C58" s="1261" t="s">
        <v>578</v>
      </c>
      <c r="D58" s="1262"/>
      <c r="E58" s="1263"/>
      <c r="F58" s="115">
        <v>1457</v>
      </c>
      <c r="G58" s="115">
        <v>1457</v>
      </c>
      <c r="H58" s="116">
        <v>1317</v>
      </c>
    </row>
    <row r="59" spans="2:8" ht="45.75" customHeight="1" x14ac:dyDescent="0.15">
      <c r="B59" s="114"/>
      <c r="C59" s="1261" t="s">
        <v>579</v>
      </c>
      <c r="D59" s="1262"/>
      <c r="E59" s="1263"/>
      <c r="F59" s="115">
        <v>1060</v>
      </c>
      <c r="G59" s="115">
        <v>1060</v>
      </c>
      <c r="H59" s="116">
        <v>1060</v>
      </c>
    </row>
    <row r="60" spans="2:8" ht="45.75" customHeight="1" x14ac:dyDescent="0.15">
      <c r="B60" s="114"/>
      <c r="C60" s="1261" t="s">
        <v>580</v>
      </c>
      <c r="D60" s="1262"/>
      <c r="E60" s="1263"/>
      <c r="F60" s="115">
        <v>338</v>
      </c>
      <c r="G60" s="115">
        <v>338</v>
      </c>
      <c r="H60" s="116">
        <v>338</v>
      </c>
    </row>
    <row r="61" spans="2:8" ht="45.75" customHeight="1" x14ac:dyDescent="0.15">
      <c r="B61" s="114"/>
      <c r="C61" s="1261" t="s">
        <v>581</v>
      </c>
      <c r="D61" s="1262"/>
      <c r="E61" s="1263"/>
      <c r="F61" s="115">
        <v>37</v>
      </c>
      <c r="G61" s="115">
        <v>37</v>
      </c>
      <c r="H61" s="116">
        <v>37</v>
      </c>
    </row>
    <row r="62" spans="2:8" ht="45.75" customHeight="1" thickBot="1" x14ac:dyDescent="0.2">
      <c r="B62" s="117"/>
      <c r="C62" s="1264" t="s">
        <v>582</v>
      </c>
      <c r="D62" s="1265"/>
      <c r="E62" s="1266"/>
      <c r="F62" s="118">
        <v>30</v>
      </c>
      <c r="G62" s="118">
        <v>30</v>
      </c>
      <c r="H62" s="119">
        <v>30</v>
      </c>
    </row>
    <row r="63" spans="2:8" ht="52.5" customHeight="1" thickBot="1" x14ac:dyDescent="0.2">
      <c r="B63" s="120"/>
      <c r="C63" s="1267" t="s">
        <v>44</v>
      </c>
      <c r="D63" s="1267"/>
      <c r="E63" s="1268"/>
      <c r="F63" s="121">
        <v>5529</v>
      </c>
      <c r="G63" s="121">
        <v>5709</v>
      </c>
      <c r="H63" s="122">
        <v>5510</v>
      </c>
    </row>
    <row r="64" spans="2:8" ht="15" customHeight="1" x14ac:dyDescent="0.15"/>
    <row r="65" ht="0" hidden="1" customHeight="1" x14ac:dyDescent="0.15"/>
    <row r="66" ht="0" hidden="1" customHeight="1" x14ac:dyDescent="0.15"/>
  </sheetData>
  <sheetProtection algorithmName="SHA-512" hashValue="NFU0L6wedmUiLniSAWp2kyvP288xQ2FEoghH13XmYB2D7b2WkBtuJsrsSHiN58ZjDCHgNfQp+xrW5eUibC+DMQ==" saltValue="DFfNKiuSterXStJ9Z2uC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E45BB-B86C-4723-8027-6E5D49747429}">
  <sheetPr>
    <pageSetUpPr fitToPage="1"/>
  </sheetPr>
  <dimension ref="A1:WZM191"/>
  <sheetViews>
    <sheetView showGridLines="0" tabSelected="1" topLeftCell="T49" zoomScaleNormal="100" zoomScaleSheetLayoutView="55" workbookViewId="0">
      <selection activeCell="AN70" sqref="AN7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586</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543</v>
      </c>
      <c r="BQ50" s="1281"/>
      <c r="BR50" s="1281"/>
      <c r="BS50" s="1281"/>
      <c r="BT50" s="1281"/>
      <c r="BU50" s="1281"/>
      <c r="BV50" s="1281"/>
      <c r="BW50" s="1281"/>
      <c r="BX50" s="1281" t="s">
        <v>544</v>
      </c>
      <c r="BY50" s="1281"/>
      <c r="BZ50" s="1281"/>
      <c r="CA50" s="1281"/>
      <c r="CB50" s="1281"/>
      <c r="CC50" s="1281"/>
      <c r="CD50" s="1281"/>
      <c r="CE50" s="1281"/>
      <c r="CF50" s="1281" t="s">
        <v>545</v>
      </c>
      <c r="CG50" s="1281"/>
      <c r="CH50" s="1281"/>
      <c r="CI50" s="1281"/>
      <c r="CJ50" s="1281"/>
      <c r="CK50" s="1281"/>
      <c r="CL50" s="1281"/>
      <c r="CM50" s="1281"/>
      <c r="CN50" s="1281" t="s">
        <v>546</v>
      </c>
      <c r="CO50" s="1281"/>
      <c r="CP50" s="1281"/>
      <c r="CQ50" s="1281"/>
      <c r="CR50" s="1281"/>
      <c r="CS50" s="1281"/>
      <c r="CT50" s="1281"/>
      <c r="CU50" s="1281"/>
      <c r="CV50" s="1281" t="s">
        <v>547</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587</v>
      </c>
      <c r="AO51" s="1280"/>
      <c r="AP51" s="1280"/>
      <c r="AQ51" s="1280"/>
      <c r="AR51" s="1280"/>
      <c r="AS51" s="1280"/>
      <c r="AT51" s="1280"/>
      <c r="AU51" s="1280"/>
      <c r="AV51" s="1280"/>
      <c r="AW51" s="1280"/>
      <c r="AX51" s="1280"/>
      <c r="AY51" s="1280"/>
      <c r="AZ51" s="1280"/>
      <c r="BA51" s="1280"/>
      <c r="BB51" s="1280" t="s">
        <v>588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74.3</v>
      </c>
      <c r="CG53" s="1277"/>
      <c r="CH53" s="1277"/>
      <c r="CI53" s="1277"/>
      <c r="CJ53" s="1277"/>
      <c r="CK53" s="1277"/>
      <c r="CL53" s="1277"/>
      <c r="CM53" s="1277"/>
      <c r="CN53" s="1277">
        <v>74.900000000000006</v>
      </c>
      <c r="CO53" s="1277"/>
      <c r="CP53" s="1277"/>
      <c r="CQ53" s="1277"/>
      <c r="CR53" s="1277"/>
      <c r="CS53" s="1277"/>
      <c r="CT53" s="1277"/>
      <c r="CU53" s="1277"/>
      <c r="CV53" s="1277">
        <v>76.099999999999994</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590</v>
      </c>
      <c r="AO55" s="1281"/>
      <c r="AP55" s="1281"/>
      <c r="AQ55" s="1281"/>
      <c r="AR55" s="1281"/>
      <c r="AS55" s="1281"/>
      <c r="AT55" s="1281"/>
      <c r="AU55" s="1281"/>
      <c r="AV55" s="1281"/>
      <c r="AW55" s="1281"/>
      <c r="AX55" s="1281"/>
      <c r="AY55" s="1281"/>
      <c r="AZ55" s="1281"/>
      <c r="BA55" s="1281"/>
      <c r="BB55" s="1280" t="s">
        <v>588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20.2</v>
      </c>
      <c r="CG55" s="1277"/>
      <c r="CH55" s="1277"/>
      <c r="CI55" s="1277"/>
      <c r="CJ55" s="1277"/>
      <c r="CK55" s="1277"/>
      <c r="CL55" s="1277"/>
      <c r="CM55" s="1277"/>
      <c r="CN55" s="1277">
        <v>15.5</v>
      </c>
      <c r="CO55" s="1277"/>
      <c r="CP55" s="1277"/>
      <c r="CQ55" s="1277"/>
      <c r="CR55" s="1277"/>
      <c r="CS55" s="1277"/>
      <c r="CT55" s="1277"/>
      <c r="CU55" s="1277"/>
      <c r="CV55" s="1277">
        <v>14</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54.5</v>
      </c>
      <c r="CG57" s="1277"/>
      <c r="CH57" s="1277"/>
      <c r="CI57" s="1277"/>
      <c r="CJ57" s="1277"/>
      <c r="CK57" s="1277"/>
      <c r="CL57" s="1277"/>
      <c r="CM57" s="1277"/>
      <c r="CN57" s="1277">
        <v>57.7</v>
      </c>
      <c r="CO57" s="1277"/>
      <c r="CP57" s="1277"/>
      <c r="CQ57" s="1277"/>
      <c r="CR57" s="1277"/>
      <c r="CS57" s="1277"/>
      <c r="CT57" s="1277"/>
      <c r="CU57" s="1277"/>
      <c r="CV57" s="1277">
        <v>57</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591</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586</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543</v>
      </c>
      <c r="BQ72" s="1281"/>
      <c r="BR72" s="1281"/>
      <c r="BS72" s="1281"/>
      <c r="BT72" s="1281"/>
      <c r="BU72" s="1281"/>
      <c r="BV72" s="1281"/>
      <c r="BW72" s="1281"/>
      <c r="BX72" s="1281" t="s">
        <v>544</v>
      </c>
      <c r="BY72" s="1281"/>
      <c r="BZ72" s="1281"/>
      <c r="CA72" s="1281"/>
      <c r="CB72" s="1281"/>
      <c r="CC72" s="1281"/>
      <c r="CD72" s="1281"/>
      <c r="CE72" s="1281"/>
      <c r="CF72" s="1281" t="s">
        <v>545</v>
      </c>
      <c r="CG72" s="1281"/>
      <c r="CH72" s="1281"/>
      <c r="CI72" s="1281"/>
      <c r="CJ72" s="1281"/>
      <c r="CK72" s="1281"/>
      <c r="CL72" s="1281"/>
      <c r="CM72" s="1281"/>
      <c r="CN72" s="1281" t="s">
        <v>546</v>
      </c>
      <c r="CO72" s="1281"/>
      <c r="CP72" s="1281"/>
      <c r="CQ72" s="1281"/>
      <c r="CR72" s="1281"/>
      <c r="CS72" s="1281"/>
      <c r="CT72" s="1281"/>
      <c r="CU72" s="1281"/>
      <c r="CV72" s="1281" t="s">
        <v>547</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587</v>
      </c>
      <c r="AO73" s="1280"/>
      <c r="AP73" s="1280"/>
      <c r="AQ73" s="1280"/>
      <c r="AR73" s="1280"/>
      <c r="AS73" s="1280"/>
      <c r="AT73" s="1280"/>
      <c r="AU73" s="1280"/>
      <c r="AV73" s="1280"/>
      <c r="AW73" s="1280"/>
      <c r="AX73" s="1280"/>
      <c r="AY73" s="1280"/>
      <c r="AZ73" s="1280"/>
      <c r="BA73" s="1280"/>
      <c r="BB73" s="1280" t="s">
        <v>588</v>
      </c>
      <c r="BC73" s="1280"/>
      <c r="BD73" s="1280"/>
      <c r="BE73" s="1280"/>
      <c r="BF73" s="1280"/>
      <c r="BG73" s="1280"/>
      <c r="BH73" s="1280"/>
      <c r="BI73" s="1280"/>
      <c r="BJ73" s="1280"/>
      <c r="BK73" s="1280"/>
      <c r="BL73" s="1280"/>
      <c r="BM73" s="1280"/>
      <c r="BN73" s="1280"/>
      <c r="BO73" s="1280"/>
      <c r="BP73" s="1277">
        <v>9.9</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592</v>
      </c>
      <c r="BC75" s="1280"/>
      <c r="BD75" s="1280"/>
      <c r="BE75" s="1280"/>
      <c r="BF75" s="1280"/>
      <c r="BG75" s="1280"/>
      <c r="BH75" s="1280"/>
      <c r="BI75" s="1280"/>
      <c r="BJ75" s="1280"/>
      <c r="BK75" s="1280"/>
      <c r="BL75" s="1280"/>
      <c r="BM75" s="1280"/>
      <c r="BN75" s="1280"/>
      <c r="BO75" s="1280"/>
      <c r="BP75" s="1277">
        <v>10.5</v>
      </c>
      <c r="BQ75" s="1277"/>
      <c r="BR75" s="1277"/>
      <c r="BS75" s="1277"/>
      <c r="BT75" s="1277"/>
      <c r="BU75" s="1277"/>
      <c r="BV75" s="1277"/>
      <c r="BW75" s="1277"/>
      <c r="BX75" s="1277">
        <v>8.8000000000000007</v>
      </c>
      <c r="BY75" s="1277"/>
      <c r="BZ75" s="1277"/>
      <c r="CA75" s="1277"/>
      <c r="CB75" s="1277"/>
      <c r="CC75" s="1277"/>
      <c r="CD75" s="1277"/>
      <c r="CE75" s="1277"/>
      <c r="CF75" s="1277">
        <v>7</v>
      </c>
      <c r="CG75" s="1277"/>
      <c r="CH75" s="1277"/>
      <c r="CI75" s="1277"/>
      <c r="CJ75" s="1277"/>
      <c r="CK75" s="1277"/>
      <c r="CL75" s="1277"/>
      <c r="CM75" s="1277"/>
      <c r="CN75" s="1277">
        <v>5.4</v>
      </c>
      <c r="CO75" s="1277"/>
      <c r="CP75" s="1277"/>
      <c r="CQ75" s="1277"/>
      <c r="CR75" s="1277"/>
      <c r="CS75" s="1277"/>
      <c r="CT75" s="1277"/>
      <c r="CU75" s="1277"/>
      <c r="CV75" s="1277">
        <v>4.0999999999999996</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590</v>
      </c>
      <c r="AO77" s="1281"/>
      <c r="AP77" s="1281"/>
      <c r="AQ77" s="1281"/>
      <c r="AR77" s="1281"/>
      <c r="AS77" s="1281"/>
      <c r="AT77" s="1281"/>
      <c r="AU77" s="1281"/>
      <c r="AV77" s="1281"/>
      <c r="AW77" s="1281"/>
      <c r="AX77" s="1281"/>
      <c r="AY77" s="1281"/>
      <c r="AZ77" s="1281"/>
      <c r="BA77" s="1281"/>
      <c r="BB77" s="1280" t="s">
        <v>588</v>
      </c>
      <c r="BC77" s="1280"/>
      <c r="BD77" s="1280"/>
      <c r="BE77" s="1280"/>
      <c r="BF77" s="1280"/>
      <c r="BG77" s="1280"/>
      <c r="BH77" s="1280"/>
      <c r="BI77" s="1280"/>
      <c r="BJ77" s="1280"/>
      <c r="BK77" s="1280"/>
      <c r="BL77" s="1280"/>
      <c r="BM77" s="1280"/>
      <c r="BN77" s="1280"/>
      <c r="BO77" s="1280"/>
      <c r="BP77" s="1277">
        <v>37</v>
      </c>
      <c r="BQ77" s="1277"/>
      <c r="BR77" s="1277"/>
      <c r="BS77" s="1277"/>
      <c r="BT77" s="1277"/>
      <c r="BU77" s="1277"/>
      <c r="BV77" s="1277"/>
      <c r="BW77" s="1277"/>
      <c r="BX77" s="1277">
        <v>27.8</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592</v>
      </c>
      <c r="BC79" s="1280"/>
      <c r="BD79" s="1280"/>
      <c r="BE79" s="1280"/>
      <c r="BF79" s="1280"/>
      <c r="BG79" s="1280"/>
      <c r="BH79" s="1280"/>
      <c r="BI79" s="1280"/>
      <c r="BJ79" s="1280"/>
      <c r="BK79" s="1280"/>
      <c r="BL79" s="1280"/>
      <c r="BM79" s="1280"/>
      <c r="BN79" s="1280"/>
      <c r="BO79" s="1280"/>
      <c r="BP79" s="1277">
        <v>9.4</v>
      </c>
      <c r="BQ79" s="1277"/>
      <c r="BR79" s="1277"/>
      <c r="BS79" s="1277"/>
      <c r="BT79" s="1277"/>
      <c r="BU79" s="1277"/>
      <c r="BV79" s="1277"/>
      <c r="BW79" s="1277"/>
      <c r="BX79" s="1277">
        <v>8.1</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zhhMnDtjg5Tz/HqxwmQCNyHtMH6tDRSXl+ViSCp5sSyx+f5rIEG6JwUNlK+mzOZYno/oOXf/lHaWPqXYfjeqA==" saltValue="RX+gY3vFekKdG65JV9aGr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F797-60B2-4103-AAC0-C353ABFB10D5}">
  <sheetPr>
    <pageSetUpPr fitToPage="1"/>
  </sheetPr>
  <dimension ref="A1:DR135"/>
  <sheetViews>
    <sheetView showGridLines="0" topLeftCell="A74" zoomScale="70" zoomScaleNormal="70" zoomScaleSheetLayoutView="70" workbookViewId="0">
      <selection activeCell="BJ109" sqref="BJ10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hJzBKrRT3nb7L0LD1yamhXFyJIHMddajJKoc8a96fazln6HYt+b0ffXndTpLQwqJpsWMTO1L7OGDbhonULTEw==" saltValue="fmer2G5sjHqjnV8AH2th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2D4AA-E9D6-4850-88CB-B80A0BE6ABE0}">
  <sheetPr>
    <pageSetUpPr fitToPage="1"/>
  </sheetPr>
  <dimension ref="A1:DR135"/>
  <sheetViews>
    <sheetView showGridLines="0" topLeftCell="A79" zoomScale="70" zoomScaleNormal="70" zoomScaleSheetLayoutView="55" workbookViewId="0">
      <selection activeCell="CO105" sqref="CO10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48ELwo5a94EN0E2eDdHPxkvO9lhkxdvziJkeSEprp1C5yt7QESfq/HBpK5IP5rGuMyKrdpVZWLEAxBCBaZ75A==" saltValue="kUek6BaOTWE00m2482Lj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540</v>
      </c>
      <c r="G2" s="136"/>
      <c r="H2" s="137"/>
    </row>
    <row r="3" spans="1:8" x14ac:dyDescent="0.15">
      <c r="A3" s="133" t="s">
        <v>533</v>
      </c>
      <c r="B3" s="138"/>
      <c r="C3" s="139"/>
      <c r="D3" s="140">
        <v>83700</v>
      </c>
      <c r="E3" s="141"/>
      <c r="F3" s="142">
        <v>69477</v>
      </c>
      <c r="G3" s="143"/>
      <c r="H3" s="144"/>
    </row>
    <row r="4" spans="1:8" x14ac:dyDescent="0.15">
      <c r="A4" s="145"/>
      <c r="B4" s="146"/>
      <c r="C4" s="147"/>
      <c r="D4" s="148">
        <v>46874</v>
      </c>
      <c r="E4" s="149"/>
      <c r="F4" s="150">
        <v>31528</v>
      </c>
      <c r="G4" s="151"/>
      <c r="H4" s="152"/>
    </row>
    <row r="5" spans="1:8" x14ac:dyDescent="0.15">
      <c r="A5" s="133" t="s">
        <v>535</v>
      </c>
      <c r="B5" s="138"/>
      <c r="C5" s="139"/>
      <c r="D5" s="140">
        <v>103372</v>
      </c>
      <c r="E5" s="141"/>
      <c r="F5" s="142">
        <v>59668</v>
      </c>
      <c r="G5" s="143"/>
      <c r="H5" s="144"/>
    </row>
    <row r="6" spans="1:8" x14ac:dyDescent="0.15">
      <c r="A6" s="145"/>
      <c r="B6" s="146"/>
      <c r="C6" s="147"/>
      <c r="D6" s="148">
        <v>71827</v>
      </c>
      <c r="E6" s="149"/>
      <c r="F6" s="150">
        <v>31515</v>
      </c>
      <c r="G6" s="151"/>
      <c r="H6" s="152"/>
    </row>
    <row r="7" spans="1:8" x14ac:dyDescent="0.15">
      <c r="A7" s="133" t="s">
        <v>536</v>
      </c>
      <c r="B7" s="138"/>
      <c r="C7" s="139"/>
      <c r="D7" s="140">
        <v>64929</v>
      </c>
      <c r="E7" s="141"/>
      <c r="F7" s="142">
        <v>56894</v>
      </c>
      <c r="G7" s="143"/>
      <c r="H7" s="144"/>
    </row>
    <row r="8" spans="1:8" x14ac:dyDescent="0.15">
      <c r="A8" s="145"/>
      <c r="B8" s="146"/>
      <c r="C8" s="147"/>
      <c r="D8" s="148">
        <v>47528</v>
      </c>
      <c r="E8" s="149"/>
      <c r="F8" s="150">
        <v>32548</v>
      </c>
      <c r="G8" s="151"/>
      <c r="H8" s="152"/>
    </row>
    <row r="9" spans="1:8" x14ac:dyDescent="0.15">
      <c r="A9" s="133" t="s">
        <v>537</v>
      </c>
      <c r="B9" s="138"/>
      <c r="C9" s="139"/>
      <c r="D9" s="140">
        <v>68391</v>
      </c>
      <c r="E9" s="141"/>
      <c r="F9" s="142">
        <v>57122</v>
      </c>
      <c r="G9" s="143"/>
      <c r="H9" s="144"/>
    </row>
    <row r="10" spans="1:8" x14ac:dyDescent="0.15">
      <c r="A10" s="145"/>
      <c r="B10" s="146"/>
      <c r="C10" s="147"/>
      <c r="D10" s="148">
        <v>49756</v>
      </c>
      <c r="E10" s="149"/>
      <c r="F10" s="150">
        <v>36191</v>
      </c>
      <c r="G10" s="151"/>
      <c r="H10" s="152"/>
    </row>
    <row r="11" spans="1:8" x14ac:dyDescent="0.15">
      <c r="A11" s="133" t="s">
        <v>538</v>
      </c>
      <c r="B11" s="138"/>
      <c r="C11" s="139"/>
      <c r="D11" s="140">
        <v>56440</v>
      </c>
      <c r="E11" s="141"/>
      <c r="F11" s="142">
        <v>53655</v>
      </c>
      <c r="G11" s="143"/>
      <c r="H11" s="144"/>
    </row>
    <row r="12" spans="1:8" x14ac:dyDescent="0.15">
      <c r="A12" s="145"/>
      <c r="B12" s="146"/>
      <c r="C12" s="153"/>
      <c r="D12" s="148">
        <v>37291</v>
      </c>
      <c r="E12" s="149"/>
      <c r="F12" s="150">
        <v>32719</v>
      </c>
      <c r="G12" s="151"/>
      <c r="H12" s="152"/>
    </row>
    <row r="13" spans="1:8" x14ac:dyDescent="0.15">
      <c r="A13" s="133"/>
      <c r="B13" s="138"/>
      <c r="C13" s="154"/>
      <c r="D13" s="155">
        <v>75366</v>
      </c>
      <c r="E13" s="156"/>
      <c r="F13" s="157">
        <v>59363</v>
      </c>
      <c r="G13" s="158"/>
      <c r="H13" s="144"/>
    </row>
    <row r="14" spans="1:8" x14ac:dyDescent="0.15">
      <c r="A14" s="145"/>
      <c r="B14" s="146"/>
      <c r="C14" s="147"/>
      <c r="D14" s="148">
        <v>50655</v>
      </c>
      <c r="E14" s="149"/>
      <c r="F14" s="150">
        <v>32900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4.66</v>
      </c>
      <c r="C19" s="159">
        <f>ROUND(VALUE(SUBSTITUTE(実質収支比率等に係る経年分析!G$48,"▲","-")),2)</f>
        <v>5.41</v>
      </c>
      <c r="D19" s="159">
        <f>ROUND(VALUE(SUBSTITUTE(実質収支比率等に係る経年分析!H$48,"▲","-")),2)</f>
        <v>4.74</v>
      </c>
      <c r="E19" s="159">
        <f>ROUND(VALUE(SUBSTITUTE(実質収支比率等に係る経年分析!I$48,"▲","-")),2)</f>
        <v>6.01</v>
      </c>
      <c r="F19" s="159">
        <f>ROUND(VALUE(SUBSTITUTE(実質収支比率等に係る経年分析!J$48,"▲","-")),2)</f>
        <v>5.0999999999999996</v>
      </c>
    </row>
    <row r="20" spans="1:11" x14ac:dyDescent="0.15">
      <c r="A20" s="159" t="s">
        <v>48</v>
      </c>
      <c r="B20" s="159">
        <f>ROUND(VALUE(SUBSTITUTE(実質収支比率等に係る経年分析!F$47,"▲","-")),2)</f>
        <v>23.9</v>
      </c>
      <c r="C20" s="159">
        <f>ROUND(VALUE(SUBSTITUTE(実質収支比率等に係る経年分析!G$47,"▲","-")),2)</f>
        <v>25.24</v>
      </c>
      <c r="D20" s="159">
        <f>ROUND(VALUE(SUBSTITUTE(実質収支比率等に係る経年分析!H$47,"▲","-")),2)</f>
        <v>25.26</v>
      </c>
      <c r="E20" s="159">
        <f>ROUND(VALUE(SUBSTITUTE(実質収支比率等に係る経年分析!I$47,"▲","-")),2)</f>
        <v>26.03</v>
      </c>
      <c r="F20" s="159">
        <f>ROUND(VALUE(SUBSTITUTE(実質収支比率等に係る経年分析!J$47,"▲","-")),2)</f>
        <v>26.56</v>
      </c>
    </row>
    <row r="21" spans="1:11" x14ac:dyDescent="0.15">
      <c r="A21" s="159" t="s">
        <v>49</v>
      </c>
      <c r="B21" s="159">
        <f>IF(ISNUMBER(VALUE(SUBSTITUTE(実質収支比率等に係る経年分析!F$49,"▲","-"))),ROUND(VALUE(SUBSTITUTE(実質収支比率等に係る経年分析!F$49,"▲","-")),2),NA())</f>
        <v>9.6999999999999993</v>
      </c>
      <c r="C21" s="159">
        <f>IF(ISNUMBER(VALUE(SUBSTITUTE(実質収支比率等に係る経年分析!G$49,"▲","-"))),ROUND(VALUE(SUBSTITUTE(実質収支比率等に係る経年分析!G$49,"▲","-")),2),NA())</f>
        <v>5.36</v>
      </c>
      <c r="D21" s="159">
        <f>IF(ISNUMBER(VALUE(SUBSTITUTE(実質収支比率等に係る経年分析!H$49,"▲","-"))),ROUND(VALUE(SUBSTITUTE(実質収支比率等に係る経年分析!H$49,"▲","-")),2),NA())</f>
        <v>2.86</v>
      </c>
      <c r="E21" s="159">
        <f>IF(ISNUMBER(VALUE(SUBSTITUTE(実質収支比率等に係る経年分析!I$49,"▲","-"))),ROUND(VALUE(SUBSTITUTE(実質収支比率等に係る経年分析!I$49,"▲","-")),2),NA())</f>
        <v>3.64</v>
      </c>
      <c r="F21" s="159">
        <f>IF(ISNUMBER(VALUE(SUBSTITUTE(実質収支比率等に係る経年分析!J$49,"▲","-"))),ROUND(VALUE(SUBSTITUTE(実質収支比率等に係る経年分析!J$49,"▲","-")),2),NA())</f>
        <v>5.86</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0.17</v>
      </c>
    </row>
    <row r="34" spans="1:16" x14ac:dyDescent="0.15">
      <c r="A34" s="160" t="str">
        <f>IF(連結実質赤字比率に係る赤字・黒字の構成分析!C$36="",NA(),連結実質赤字比率に係る赤字・黒字の構成分析!C$36)</f>
        <v>美郷町水道事業会計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1.27</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2.19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4.62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3.57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4.6500000000000004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4.74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5.09</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1300</v>
      </c>
      <c r="E42" s="161"/>
      <c r="F42" s="161"/>
      <c r="G42" s="161">
        <f>'実質公債費比率（分子）の構造'!L$52</f>
        <v>1337</v>
      </c>
      <c r="H42" s="161"/>
      <c r="I42" s="161"/>
      <c r="J42" s="161">
        <f>'実質公債費比率（分子）の構造'!M$52</f>
        <v>1342</v>
      </c>
      <c r="K42" s="161"/>
      <c r="L42" s="161"/>
      <c r="M42" s="161">
        <f>'実質公債費比率（分子）の構造'!N$52</f>
        <v>1357</v>
      </c>
      <c r="N42" s="161"/>
      <c r="O42" s="161"/>
      <c r="P42" s="161">
        <f>'実質公債費比率（分子）の構造'!O$52</f>
        <v>1356</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30</v>
      </c>
      <c r="C44" s="161"/>
      <c r="D44" s="161"/>
      <c r="E44" s="161">
        <f>'実質公債費比率（分子）の構造'!L$50</f>
        <v>32</v>
      </c>
      <c r="F44" s="161"/>
      <c r="G44" s="161"/>
      <c r="H44" s="161">
        <f>'実質公債費比率（分子）の構造'!M$50</f>
        <v>31</v>
      </c>
      <c r="I44" s="161"/>
      <c r="J44" s="161"/>
      <c r="K44" s="161">
        <f>'実質公債費比率（分子）の構造'!N$50</f>
        <v>30</v>
      </c>
      <c r="L44" s="161"/>
      <c r="M44" s="161"/>
      <c r="N44" s="161">
        <f>'実質公債費比率（分子）の構造'!O$50</f>
        <v>34</v>
      </c>
      <c r="O44" s="161"/>
      <c r="P44" s="161"/>
    </row>
    <row r="45" spans="1:16" x14ac:dyDescent="0.15">
      <c r="A45" s="161" t="s">
        <v>59</v>
      </c>
      <c r="B45" s="161">
        <f>'実質公債費比率（分子）の構造'!K$49</f>
        <v>122</v>
      </c>
      <c r="C45" s="161"/>
      <c r="D45" s="161"/>
      <c r="E45" s="161">
        <f>'実質公債費比率（分子）の構造'!L$49</f>
        <v>120</v>
      </c>
      <c r="F45" s="161"/>
      <c r="G45" s="161"/>
      <c r="H45" s="161">
        <f>'実質公債費比率（分子）の構造'!M$49</f>
        <v>121</v>
      </c>
      <c r="I45" s="161"/>
      <c r="J45" s="161"/>
      <c r="K45" s="161">
        <f>'実質公債費比率（分子）の構造'!N$49</f>
        <v>87</v>
      </c>
      <c r="L45" s="161"/>
      <c r="M45" s="161"/>
      <c r="N45" s="161">
        <f>'実質公債費比率（分子）の構造'!O$49</f>
        <v>36</v>
      </c>
      <c r="O45" s="161"/>
      <c r="P45" s="161"/>
    </row>
    <row r="46" spans="1:16" x14ac:dyDescent="0.15">
      <c r="A46" s="161" t="s">
        <v>60</v>
      </c>
      <c r="B46" s="161">
        <f>'実質公債費比率（分子）の構造'!K$48</f>
        <v>275</v>
      </c>
      <c r="C46" s="161"/>
      <c r="D46" s="161"/>
      <c r="E46" s="161">
        <f>'実質公債費比率（分子）の構造'!L$48</f>
        <v>291</v>
      </c>
      <c r="F46" s="161"/>
      <c r="G46" s="161"/>
      <c r="H46" s="161">
        <f>'実質公債費比率（分子）の構造'!M$48</f>
        <v>290</v>
      </c>
      <c r="I46" s="161"/>
      <c r="J46" s="161"/>
      <c r="K46" s="161">
        <f>'実質公債費比率（分子）の構造'!N$48</f>
        <v>301</v>
      </c>
      <c r="L46" s="161"/>
      <c r="M46" s="161"/>
      <c r="N46" s="161">
        <f>'実質公債費比率（分子）の構造'!O$48</f>
        <v>341</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1494</v>
      </c>
      <c r="C49" s="161"/>
      <c r="D49" s="161"/>
      <c r="E49" s="161">
        <f>'実質公債費比率（分子）の構造'!L$45</f>
        <v>1361</v>
      </c>
      <c r="F49" s="161"/>
      <c r="G49" s="161"/>
      <c r="H49" s="161">
        <f>'実質公債費比率（分子）の構造'!M$45</f>
        <v>1283</v>
      </c>
      <c r="I49" s="161"/>
      <c r="J49" s="161"/>
      <c r="K49" s="161">
        <f>'実質公債費比率（分子）の構造'!N$45</f>
        <v>1206</v>
      </c>
      <c r="L49" s="161"/>
      <c r="M49" s="161"/>
      <c r="N49" s="161">
        <f>'実質公債費比率（分子）の構造'!O$45</f>
        <v>1139</v>
      </c>
      <c r="O49" s="161"/>
      <c r="P49" s="161"/>
    </row>
    <row r="50" spans="1:16" x14ac:dyDescent="0.15">
      <c r="A50" s="161" t="s">
        <v>64</v>
      </c>
      <c r="B50" s="161" t="e">
        <f>NA()</f>
        <v>#N/A</v>
      </c>
      <c r="C50" s="161">
        <f>IF(ISNUMBER('実質公債費比率（分子）の構造'!K$53),'実質公債費比率（分子）の構造'!K$53,NA())</f>
        <v>621</v>
      </c>
      <c r="D50" s="161" t="e">
        <f>NA()</f>
        <v>#N/A</v>
      </c>
      <c r="E50" s="161" t="e">
        <f>NA()</f>
        <v>#N/A</v>
      </c>
      <c r="F50" s="161">
        <f>IF(ISNUMBER('実質公債費比率（分子）の構造'!L$53),'実質公債費比率（分子）の構造'!L$53,NA())</f>
        <v>467</v>
      </c>
      <c r="G50" s="161" t="e">
        <f>NA()</f>
        <v>#N/A</v>
      </c>
      <c r="H50" s="161" t="e">
        <f>NA()</f>
        <v>#N/A</v>
      </c>
      <c r="I50" s="161">
        <f>IF(ISNUMBER('実質公債費比率（分子）の構造'!M$53),'実質公債費比率（分子）の構造'!M$53,NA())</f>
        <v>383</v>
      </c>
      <c r="J50" s="161" t="e">
        <f>NA()</f>
        <v>#N/A</v>
      </c>
      <c r="K50" s="161" t="e">
        <f>NA()</f>
        <v>#N/A</v>
      </c>
      <c r="L50" s="161">
        <f>IF(ISNUMBER('実質公債費比率（分子）の構造'!N$53),'実質公債費比率（分子）の構造'!N$53,NA())</f>
        <v>267</v>
      </c>
      <c r="M50" s="161" t="e">
        <f>NA()</f>
        <v>#N/A</v>
      </c>
      <c r="N50" s="161" t="e">
        <f>NA()</f>
        <v>#N/A</v>
      </c>
      <c r="O50" s="161">
        <f>IF(ISNUMBER('実質公債費比率（分子）の構造'!O$53),'実質公債費比率（分子）の構造'!O$53,NA())</f>
        <v>194</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14383</v>
      </c>
      <c r="E56" s="160"/>
      <c r="F56" s="160"/>
      <c r="G56" s="160">
        <f>'将来負担比率（分子）の構造'!J$52</f>
        <v>14314</v>
      </c>
      <c r="H56" s="160"/>
      <c r="I56" s="160"/>
      <c r="J56" s="160">
        <f>'将来負担比率（分子）の構造'!K$52</f>
        <v>13953</v>
      </c>
      <c r="K56" s="160"/>
      <c r="L56" s="160"/>
      <c r="M56" s="160">
        <f>'将来負担比率（分子）の構造'!L$52</f>
        <v>13645</v>
      </c>
      <c r="N56" s="160"/>
      <c r="O56" s="160"/>
      <c r="P56" s="160">
        <f>'将来負担比率（分子）の構造'!M$52</f>
        <v>13585</v>
      </c>
    </row>
    <row r="57" spans="1:16" x14ac:dyDescent="0.15">
      <c r="A57" s="160" t="s">
        <v>35</v>
      </c>
      <c r="B57" s="160"/>
      <c r="C57" s="160"/>
      <c r="D57" s="160">
        <f>'将来負担比率（分子）の構造'!I$51</f>
        <v>143</v>
      </c>
      <c r="E57" s="160"/>
      <c r="F57" s="160"/>
      <c r="G57" s="160">
        <f>'将来負担比率（分子）の構造'!J$51</f>
        <v>146</v>
      </c>
      <c r="H57" s="160"/>
      <c r="I57" s="160"/>
      <c r="J57" s="160">
        <f>'将来負担比率（分子）の構造'!K$51</f>
        <v>129</v>
      </c>
      <c r="K57" s="160"/>
      <c r="L57" s="160"/>
      <c r="M57" s="160">
        <f>'将来負担比率（分子）の構造'!L$51</f>
        <v>109</v>
      </c>
      <c r="N57" s="160"/>
      <c r="O57" s="160"/>
      <c r="P57" s="160">
        <f>'将来負担比率（分子）の構造'!M$51</f>
        <v>98</v>
      </c>
    </row>
    <row r="58" spans="1:16" x14ac:dyDescent="0.15">
      <c r="A58" s="160" t="s">
        <v>34</v>
      </c>
      <c r="B58" s="160"/>
      <c r="C58" s="160"/>
      <c r="D58" s="160">
        <f>'将来負担比率（分子）の構造'!I$50</f>
        <v>3816</v>
      </c>
      <c r="E58" s="160"/>
      <c r="F58" s="160"/>
      <c r="G58" s="160">
        <f>'将来負担比率（分子）の構造'!J$50</f>
        <v>3865</v>
      </c>
      <c r="H58" s="160"/>
      <c r="I58" s="160"/>
      <c r="J58" s="160">
        <f>'将来負担比率（分子）の構造'!K$50</f>
        <v>4177</v>
      </c>
      <c r="K58" s="160"/>
      <c r="L58" s="160"/>
      <c r="M58" s="160">
        <f>'将来負担比率（分子）の構造'!L$50</f>
        <v>4438</v>
      </c>
      <c r="N58" s="160"/>
      <c r="O58" s="160"/>
      <c r="P58" s="160">
        <f>'将来負担比率（分子）の構造'!M$50</f>
        <v>4379</v>
      </c>
    </row>
    <row r="59" spans="1:16" x14ac:dyDescent="0.15">
      <c r="A59" s="160" t="s">
        <v>32</v>
      </c>
      <c r="B59" s="160">
        <f>'将来負担比率（分子）の構造'!I$49</f>
        <v>4</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1895</v>
      </c>
      <c r="C62" s="160"/>
      <c r="D62" s="160"/>
      <c r="E62" s="160">
        <f>'将来負担比率（分子）の構造'!J$45</f>
        <v>1687</v>
      </c>
      <c r="F62" s="160"/>
      <c r="G62" s="160"/>
      <c r="H62" s="160">
        <f>'将来負担比率（分子）の構造'!K$45</f>
        <v>1482</v>
      </c>
      <c r="I62" s="160"/>
      <c r="J62" s="160"/>
      <c r="K62" s="160">
        <f>'将来負担比率（分子）の構造'!L$45</f>
        <v>1423</v>
      </c>
      <c r="L62" s="160"/>
      <c r="M62" s="160"/>
      <c r="N62" s="160">
        <f>'将来負担比率（分子）の構造'!M$45</f>
        <v>1466</v>
      </c>
      <c r="O62" s="160"/>
      <c r="P62" s="160"/>
    </row>
    <row r="63" spans="1:16" x14ac:dyDescent="0.15">
      <c r="A63" s="160" t="s">
        <v>27</v>
      </c>
      <c r="B63" s="160">
        <f>'将来負担比率（分子）の構造'!I$44</f>
        <v>583</v>
      </c>
      <c r="C63" s="160"/>
      <c r="D63" s="160"/>
      <c r="E63" s="160">
        <f>'将来負担比率（分子）の構造'!J$44</f>
        <v>438</v>
      </c>
      <c r="F63" s="160"/>
      <c r="G63" s="160"/>
      <c r="H63" s="160">
        <f>'将来負担比率（分子）の構造'!K$44</f>
        <v>297</v>
      </c>
      <c r="I63" s="160"/>
      <c r="J63" s="160"/>
      <c r="K63" s="160">
        <f>'将来負担比率（分子）の構造'!L$44</f>
        <v>197</v>
      </c>
      <c r="L63" s="160"/>
      <c r="M63" s="160"/>
      <c r="N63" s="160">
        <f>'将来負担比率（分子）の構造'!M$44</f>
        <v>165</v>
      </c>
      <c r="O63" s="160"/>
      <c r="P63" s="160"/>
    </row>
    <row r="64" spans="1:16" x14ac:dyDescent="0.15">
      <c r="A64" s="160" t="s">
        <v>26</v>
      </c>
      <c r="B64" s="160">
        <f>'将来負担比率（分子）の構造'!I$43</f>
        <v>4119</v>
      </c>
      <c r="C64" s="160"/>
      <c r="D64" s="160"/>
      <c r="E64" s="160">
        <f>'将来負担比率（分子）の構造'!J$43</f>
        <v>4016</v>
      </c>
      <c r="F64" s="160"/>
      <c r="G64" s="160"/>
      <c r="H64" s="160">
        <f>'将来負担比率（分子）の構造'!K$43</f>
        <v>3885</v>
      </c>
      <c r="I64" s="160"/>
      <c r="J64" s="160"/>
      <c r="K64" s="160">
        <f>'将来負担比率（分子）の構造'!L$43</f>
        <v>3935</v>
      </c>
      <c r="L64" s="160"/>
      <c r="M64" s="160"/>
      <c r="N64" s="160">
        <f>'将来負担比率（分子）の構造'!M$43</f>
        <v>4042</v>
      </c>
      <c r="O64" s="160"/>
      <c r="P64" s="160"/>
    </row>
    <row r="65" spans="1:16" x14ac:dyDescent="0.15">
      <c r="A65" s="160" t="s">
        <v>25</v>
      </c>
      <c r="B65" s="160">
        <f>'将来負担比率（分子）の構造'!I$42</f>
        <v>99</v>
      </c>
      <c r="C65" s="160"/>
      <c r="D65" s="160"/>
      <c r="E65" s="160">
        <f>'将来負担比率（分子）の構造'!J$42</f>
        <v>79</v>
      </c>
      <c r="F65" s="160"/>
      <c r="G65" s="160"/>
      <c r="H65" s="160">
        <f>'将来負担比率（分子）の構造'!K$42</f>
        <v>60</v>
      </c>
      <c r="I65" s="160"/>
      <c r="J65" s="160"/>
      <c r="K65" s="160">
        <f>'将来負担比率（分子）の構造'!L$42</f>
        <v>40</v>
      </c>
      <c r="L65" s="160"/>
      <c r="M65" s="160"/>
      <c r="N65" s="160">
        <f>'将来負担比率（分子）の構造'!M$42</f>
        <v>21</v>
      </c>
      <c r="O65" s="160"/>
      <c r="P65" s="160"/>
    </row>
    <row r="66" spans="1:16" x14ac:dyDescent="0.15">
      <c r="A66" s="160" t="s">
        <v>24</v>
      </c>
      <c r="B66" s="160">
        <f>'将来負担比率（分子）の構造'!I$41</f>
        <v>12352</v>
      </c>
      <c r="C66" s="160"/>
      <c r="D66" s="160"/>
      <c r="E66" s="160">
        <f>'将来負担比率（分子）の構造'!J$41</f>
        <v>11587</v>
      </c>
      <c r="F66" s="160"/>
      <c r="G66" s="160"/>
      <c r="H66" s="160">
        <f>'将来負担比率（分子）の構造'!K$41</f>
        <v>10738</v>
      </c>
      <c r="I66" s="160"/>
      <c r="J66" s="160"/>
      <c r="K66" s="160">
        <f>'将来負担比率（分子）の構造'!L$41</f>
        <v>10237</v>
      </c>
      <c r="L66" s="160"/>
      <c r="M66" s="160"/>
      <c r="N66" s="160">
        <f>'将来負担比率（分子）の構造'!M$41</f>
        <v>9337</v>
      </c>
      <c r="O66" s="160"/>
      <c r="P66" s="160"/>
    </row>
    <row r="67" spans="1:16" x14ac:dyDescent="0.15">
      <c r="A67" s="160" t="s">
        <v>68</v>
      </c>
      <c r="B67" s="160" t="e">
        <f>NA()</f>
        <v>#N/A</v>
      </c>
      <c r="C67" s="160">
        <f>IF(ISNUMBER('将来負担比率（分子）の構造'!I$53), IF('将来負担比率（分子）の構造'!I$53 &lt; 0, 0, '将来負担比率（分子）の構造'!I$53), NA())</f>
        <v>709</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2072</v>
      </c>
      <c r="C72" s="164">
        <f>基金残高に係る経年分析!G55</f>
        <v>2073</v>
      </c>
      <c r="D72" s="164">
        <f>基金残高に係る経年分析!H55</f>
        <v>2073</v>
      </c>
    </row>
    <row r="73" spans="1:16" x14ac:dyDescent="0.15">
      <c r="A73" s="163" t="s">
        <v>71</v>
      </c>
      <c r="B73" s="164">
        <f>基金残高に係る経年分析!F56</f>
        <v>525</v>
      </c>
      <c r="C73" s="164">
        <f>基金残高に係る経年分析!G56</f>
        <v>701</v>
      </c>
      <c r="D73" s="164">
        <f>基金残高に係る経年分析!H56</f>
        <v>601</v>
      </c>
    </row>
    <row r="74" spans="1:16" x14ac:dyDescent="0.15">
      <c r="A74" s="163" t="s">
        <v>72</v>
      </c>
      <c r="B74" s="164">
        <f>基金残高に係る経年分析!F57</f>
        <v>2932</v>
      </c>
      <c r="C74" s="164">
        <f>基金残高に係る経年分析!G57</f>
        <v>2936</v>
      </c>
      <c r="D74" s="164">
        <f>基金残高に係る経年分析!H57</f>
        <v>2836</v>
      </c>
    </row>
  </sheetData>
  <sheetProtection algorithmName="SHA-512" hashValue="vqsGTL1KIb0ebLdZX5Qvtpc/5kgMA3fODU4lL8eGWfqWMD5h+r2d4BLujCOf5fUaqEVJIHmEC51EHP4k60wHpA==" saltValue="7Z5CS0xF1tnjYy+iy93S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1458699</v>
      </c>
      <c r="S5" s="707"/>
      <c r="T5" s="707"/>
      <c r="U5" s="707"/>
      <c r="V5" s="707"/>
      <c r="W5" s="707"/>
      <c r="X5" s="707"/>
      <c r="Y5" s="753"/>
      <c r="Z5" s="771">
        <v>12.5</v>
      </c>
      <c r="AA5" s="771"/>
      <c r="AB5" s="771"/>
      <c r="AC5" s="771"/>
      <c r="AD5" s="772">
        <v>1458699</v>
      </c>
      <c r="AE5" s="772"/>
      <c r="AF5" s="772"/>
      <c r="AG5" s="772"/>
      <c r="AH5" s="772"/>
      <c r="AI5" s="772"/>
      <c r="AJ5" s="772"/>
      <c r="AK5" s="772"/>
      <c r="AL5" s="754">
        <v>19.3</v>
      </c>
      <c r="AM5" s="723"/>
      <c r="AN5" s="723"/>
      <c r="AO5" s="755"/>
      <c r="AP5" s="740" t="s">
        <v>223</v>
      </c>
      <c r="AQ5" s="741"/>
      <c r="AR5" s="741"/>
      <c r="AS5" s="741"/>
      <c r="AT5" s="741"/>
      <c r="AU5" s="741"/>
      <c r="AV5" s="741"/>
      <c r="AW5" s="741"/>
      <c r="AX5" s="741"/>
      <c r="AY5" s="741"/>
      <c r="AZ5" s="741"/>
      <c r="BA5" s="741"/>
      <c r="BB5" s="741"/>
      <c r="BC5" s="741"/>
      <c r="BD5" s="741"/>
      <c r="BE5" s="741"/>
      <c r="BF5" s="742"/>
      <c r="BG5" s="641">
        <v>1457407</v>
      </c>
      <c r="BH5" s="644"/>
      <c r="BI5" s="644"/>
      <c r="BJ5" s="644"/>
      <c r="BK5" s="644"/>
      <c r="BL5" s="644"/>
      <c r="BM5" s="644"/>
      <c r="BN5" s="645"/>
      <c r="BO5" s="703">
        <v>99.9</v>
      </c>
      <c r="BP5" s="703"/>
      <c r="BQ5" s="703"/>
      <c r="BR5" s="703"/>
      <c r="BS5" s="704" t="s">
        <v>130</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254217</v>
      </c>
      <c r="S6" s="644"/>
      <c r="T6" s="644"/>
      <c r="U6" s="644"/>
      <c r="V6" s="644"/>
      <c r="W6" s="644"/>
      <c r="X6" s="644"/>
      <c r="Y6" s="645"/>
      <c r="Z6" s="703">
        <v>2.2000000000000002</v>
      </c>
      <c r="AA6" s="703"/>
      <c r="AB6" s="703"/>
      <c r="AC6" s="703"/>
      <c r="AD6" s="704">
        <v>254217</v>
      </c>
      <c r="AE6" s="704"/>
      <c r="AF6" s="704"/>
      <c r="AG6" s="704"/>
      <c r="AH6" s="704"/>
      <c r="AI6" s="704"/>
      <c r="AJ6" s="704"/>
      <c r="AK6" s="704"/>
      <c r="AL6" s="646">
        <v>3.4</v>
      </c>
      <c r="AM6" s="647"/>
      <c r="AN6" s="647"/>
      <c r="AO6" s="705"/>
      <c r="AP6" s="638" t="s">
        <v>228</v>
      </c>
      <c r="AQ6" s="639"/>
      <c r="AR6" s="639"/>
      <c r="AS6" s="639"/>
      <c r="AT6" s="639"/>
      <c r="AU6" s="639"/>
      <c r="AV6" s="639"/>
      <c r="AW6" s="639"/>
      <c r="AX6" s="639"/>
      <c r="AY6" s="639"/>
      <c r="AZ6" s="639"/>
      <c r="BA6" s="639"/>
      <c r="BB6" s="639"/>
      <c r="BC6" s="639"/>
      <c r="BD6" s="639"/>
      <c r="BE6" s="639"/>
      <c r="BF6" s="640"/>
      <c r="BG6" s="641">
        <v>1457407</v>
      </c>
      <c r="BH6" s="644"/>
      <c r="BI6" s="644"/>
      <c r="BJ6" s="644"/>
      <c r="BK6" s="644"/>
      <c r="BL6" s="644"/>
      <c r="BM6" s="644"/>
      <c r="BN6" s="645"/>
      <c r="BO6" s="703">
        <v>99.9</v>
      </c>
      <c r="BP6" s="703"/>
      <c r="BQ6" s="703"/>
      <c r="BR6" s="703"/>
      <c r="BS6" s="704" t="s">
        <v>129</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117958</v>
      </c>
      <c r="CS6" s="644"/>
      <c r="CT6" s="644"/>
      <c r="CU6" s="644"/>
      <c r="CV6" s="644"/>
      <c r="CW6" s="644"/>
      <c r="CX6" s="644"/>
      <c r="CY6" s="645"/>
      <c r="CZ6" s="754">
        <v>1.1000000000000001</v>
      </c>
      <c r="DA6" s="723"/>
      <c r="DB6" s="723"/>
      <c r="DC6" s="757"/>
      <c r="DD6" s="649" t="s">
        <v>129</v>
      </c>
      <c r="DE6" s="644"/>
      <c r="DF6" s="644"/>
      <c r="DG6" s="644"/>
      <c r="DH6" s="644"/>
      <c r="DI6" s="644"/>
      <c r="DJ6" s="644"/>
      <c r="DK6" s="644"/>
      <c r="DL6" s="644"/>
      <c r="DM6" s="644"/>
      <c r="DN6" s="644"/>
      <c r="DO6" s="644"/>
      <c r="DP6" s="645"/>
      <c r="DQ6" s="649">
        <v>117958</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2718</v>
      </c>
      <c r="S7" s="644"/>
      <c r="T7" s="644"/>
      <c r="U7" s="644"/>
      <c r="V7" s="644"/>
      <c r="W7" s="644"/>
      <c r="X7" s="644"/>
      <c r="Y7" s="645"/>
      <c r="Z7" s="703">
        <v>0</v>
      </c>
      <c r="AA7" s="703"/>
      <c r="AB7" s="703"/>
      <c r="AC7" s="703"/>
      <c r="AD7" s="704">
        <v>2718</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613268</v>
      </c>
      <c r="BH7" s="644"/>
      <c r="BI7" s="644"/>
      <c r="BJ7" s="644"/>
      <c r="BK7" s="644"/>
      <c r="BL7" s="644"/>
      <c r="BM7" s="644"/>
      <c r="BN7" s="645"/>
      <c r="BO7" s="703">
        <v>42</v>
      </c>
      <c r="BP7" s="703"/>
      <c r="BQ7" s="703"/>
      <c r="BR7" s="703"/>
      <c r="BS7" s="704" t="s">
        <v>129</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1093068</v>
      </c>
      <c r="CS7" s="644"/>
      <c r="CT7" s="644"/>
      <c r="CU7" s="644"/>
      <c r="CV7" s="644"/>
      <c r="CW7" s="644"/>
      <c r="CX7" s="644"/>
      <c r="CY7" s="645"/>
      <c r="CZ7" s="703">
        <v>9.8000000000000007</v>
      </c>
      <c r="DA7" s="703"/>
      <c r="DB7" s="703"/>
      <c r="DC7" s="703"/>
      <c r="DD7" s="649">
        <v>60710</v>
      </c>
      <c r="DE7" s="644"/>
      <c r="DF7" s="644"/>
      <c r="DG7" s="644"/>
      <c r="DH7" s="644"/>
      <c r="DI7" s="644"/>
      <c r="DJ7" s="644"/>
      <c r="DK7" s="644"/>
      <c r="DL7" s="644"/>
      <c r="DM7" s="644"/>
      <c r="DN7" s="644"/>
      <c r="DO7" s="644"/>
      <c r="DP7" s="645"/>
      <c r="DQ7" s="649">
        <v>981494</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3584</v>
      </c>
      <c r="S8" s="644"/>
      <c r="T8" s="644"/>
      <c r="U8" s="644"/>
      <c r="V8" s="644"/>
      <c r="W8" s="644"/>
      <c r="X8" s="644"/>
      <c r="Y8" s="645"/>
      <c r="Z8" s="703">
        <v>0</v>
      </c>
      <c r="AA8" s="703"/>
      <c r="AB8" s="703"/>
      <c r="AC8" s="703"/>
      <c r="AD8" s="704">
        <v>3584</v>
      </c>
      <c r="AE8" s="704"/>
      <c r="AF8" s="704"/>
      <c r="AG8" s="704"/>
      <c r="AH8" s="704"/>
      <c r="AI8" s="704"/>
      <c r="AJ8" s="704"/>
      <c r="AK8" s="704"/>
      <c r="AL8" s="646">
        <v>0</v>
      </c>
      <c r="AM8" s="647"/>
      <c r="AN8" s="647"/>
      <c r="AO8" s="705"/>
      <c r="AP8" s="638" t="s">
        <v>234</v>
      </c>
      <c r="AQ8" s="639"/>
      <c r="AR8" s="639"/>
      <c r="AS8" s="639"/>
      <c r="AT8" s="639"/>
      <c r="AU8" s="639"/>
      <c r="AV8" s="639"/>
      <c r="AW8" s="639"/>
      <c r="AX8" s="639"/>
      <c r="AY8" s="639"/>
      <c r="AZ8" s="639"/>
      <c r="BA8" s="639"/>
      <c r="BB8" s="639"/>
      <c r="BC8" s="639"/>
      <c r="BD8" s="639"/>
      <c r="BE8" s="639"/>
      <c r="BF8" s="640"/>
      <c r="BG8" s="641">
        <v>31832</v>
      </c>
      <c r="BH8" s="644"/>
      <c r="BI8" s="644"/>
      <c r="BJ8" s="644"/>
      <c r="BK8" s="644"/>
      <c r="BL8" s="644"/>
      <c r="BM8" s="644"/>
      <c r="BN8" s="645"/>
      <c r="BO8" s="703">
        <v>2.2000000000000002</v>
      </c>
      <c r="BP8" s="703"/>
      <c r="BQ8" s="703"/>
      <c r="BR8" s="703"/>
      <c r="BS8" s="649" t="s">
        <v>129</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2898132</v>
      </c>
      <c r="CS8" s="644"/>
      <c r="CT8" s="644"/>
      <c r="CU8" s="644"/>
      <c r="CV8" s="644"/>
      <c r="CW8" s="644"/>
      <c r="CX8" s="644"/>
      <c r="CY8" s="645"/>
      <c r="CZ8" s="703">
        <v>25.9</v>
      </c>
      <c r="DA8" s="703"/>
      <c r="DB8" s="703"/>
      <c r="DC8" s="703"/>
      <c r="DD8" s="649">
        <v>48794</v>
      </c>
      <c r="DE8" s="644"/>
      <c r="DF8" s="644"/>
      <c r="DG8" s="644"/>
      <c r="DH8" s="644"/>
      <c r="DI8" s="644"/>
      <c r="DJ8" s="644"/>
      <c r="DK8" s="644"/>
      <c r="DL8" s="644"/>
      <c r="DM8" s="644"/>
      <c r="DN8" s="644"/>
      <c r="DO8" s="644"/>
      <c r="DP8" s="645"/>
      <c r="DQ8" s="649">
        <v>1758822</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3346</v>
      </c>
      <c r="S9" s="644"/>
      <c r="T9" s="644"/>
      <c r="U9" s="644"/>
      <c r="V9" s="644"/>
      <c r="W9" s="644"/>
      <c r="X9" s="644"/>
      <c r="Y9" s="645"/>
      <c r="Z9" s="703">
        <v>0</v>
      </c>
      <c r="AA9" s="703"/>
      <c r="AB9" s="703"/>
      <c r="AC9" s="703"/>
      <c r="AD9" s="704">
        <v>3346</v>
      </c>
      <c r="AE9" s="704"/>
      <c r="AF9" s="704"/>
      <c r="AG9" s="704"/>
      <c r="AH9" s="704"/>
      <c r="AI9" s="704"/>
      <c r="AJ9" s="704"/>
      <c r="AK9" s="704"/>
      <c r="AL9" s="646">
        <v>0</v>
      </c>
      <c r="AM9" s="647"/>
      <c r="AN9" s="647"/>
      <c r="AO9" s="705"/>
      <c r="AP9" s="638" t="s">
        <v>237</v>
      </c>
      <c r="AQ9" s="639"/>
      <c r="AR9" s="639"/>
      <c r="AS9" s="639"/>
      <c r="AT9" s="639"/>
      <c r="AU9" s="639"/>
      <c r="AV9" s="639"/>
      <c r="AW9" s="639"/>
      <c r="AX9" s="639"/>
      <c r="AY9" s="639"/>
      <c r="AZ9" s="639"/>
      <c r="BA9" s="639"/>
      <c r="BB9" s="639"/>
      <c r="BC9" s="639"/>
      <c r="BD9" s="639"/>
      <c r="BE9" s="639"/>
      <c r="BF9" s="640"/>
      <c r="BG9" s="641">
        <v>524271</v>
      </c>
      <c r="BH9" s="644"/>
      <c r="BI9" s="644"/>
      <c r="BJ9" s="644"/>
      <c r="BK9" s="644"/>
      <c r="BL9" s="644"/>
      <c r="BM9" s="644"/>
      <c r="BN9" s="645"/>
      <c r="BO9" s="703">
        <v>35.9</v>
      </c>
      <c r="BP9" s="703"/>
      <c r="BQ9" s="703"/>
      <c r="BR9" s="703"/>
      <c r="BS9" s="649" t="s">
        <v>129</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750147</v>
      </c>
      <c r="CS9" s="644"/>
      <c r="CT9" s="644"/>
      <c r="CU9" s="644"/>
      <c r="CV9" s="644"/>
      <c r="CW9" s="644"/>
      <c r="CX9" s="644"/>
      <c r="CY9" s="645"/>
      <c r="CZ9" s="703">
        <v>6.7</v>
      </c>
      <c r="DA9" s="703"/>
      <c r="DB9" s="703"/>
      <c r="DC9" s="703"/>
      <c r="DD9" s="649">
        <v>21825</v>
      </c>
      <c r="DE9" s="644"/>
      <c r="DF9" s="644"/>
      <c r="DG9" s="644"/>
      <c r="DH9" s="644"/>
      <c r="DI9" s="644"/>
      <c r="DJ9" s="644"/>
      <c r="DK9" s="644"/>
      <c r="DL9" s="644"/>
      <c r="DM9" s="644"/>
      <c r="DN9" s="644"/>
      <c r="DO9" s="644"/>
      <c r="DP9" s="645"/>
      <c r="DQ9" s="649">
        <v>693234</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129</v>
      </c>
      <c r="S10" s="644"/>
      <c r="T10" s="644"/>
      <c r="U10" s="644"/>
      <c r="V10" s="644"/>
      <c r="W10" s="644"/>
      <c r="X10" s="644"/>
      <c r="Y10" s="645"/>
      <c r="Z10" s="703" t="s">
        <v>129</v>
      </c>
      <c r="AA10" s="703"/>
      <c r="AB10" s="703"/>
      <c r="AC10" s="703"/>
      <c r="AD10" s="704" t="s">
        <v>129</v>
      </c>
      <c r="AE10" s="704"/>
      <c r="AF10" s="704"/>
      <c r="AG10" s="704"/>
      <c r="AH10" s="704"/>
      <c r="AI10" s="704"/>
      <c r="AJ10" s="704"/>
      <c r="AK10" s="704"/>
      <c r="AL10" s="646" t="s">
        <v>129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35962</v>
      </c>
      <c r="BH10" s="644"/>
      <c r="BI10" s="644"/>
      <c r="BJ10" s="644"/>
      <c r="BK10" s="644"/>
      <c r="BL10" s="644"/>
      <c r="BM10" s="644"/>
      <c r="BN10" s="645"/>
      <c r="BO10" s="703">
        <v>2.5</v>
      </c>
      <c r="BP10" s="703"/>
      <c r="BQ10" s="703"/>
      <c r="BR10" s="703"/>
      <c r="BS10" s="649" t="s">
        <v>129</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3300</v>
      </c>
      <c r="CS10" s="644"/>
      <c r="CT10" s="644"/>
      <c r="CU10" s="644"/>
      <c r="CV10" s="644"/>
      <c r="CW10" s="644"/>
      <c r="CX10" s="644"/>
      <c r="CY10" s="645"/>
      <c r="CZ10" s="703">
        <v>0</v>
      </c>
      <c r="DA10" s="703"/>
      <c r="DB10" s="703"/>
      <c r="DC10" s="703"/>
      <c r="DD10" s="649" t="s">
        <v>129</v>
      </c>
      <c r="DE10" s="644"/>
      <c r="DF10" s="644"/>
      <c r="DG10" s="644"/>
      <c r="DH10" s="644"/>
      <c r="DI10" s="644"/>
      <c r="DJ10" s="644"/>
      <c r="DK10" s="644"/>
      <c r="DL10" s="644"/>
      <c r="DM10" s="644"/>
      <c r="DN10" s="644"/>
      <c r="DO10" s="644"/>
      <c r="DP10" s="645"/>
      <c r="DQ10" s="649">
        <v>1730</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129</v>
      </c>
      <c r="S11" s="644"/>
      <c r="T11" s="644"/>
      <c r="U11" s="644"/>
      <c r="V11" s="644"/>
      <c r="W11" s="644"/>
      <c r="X11" s="644"/>
      <c r="Y11" s="645"/>
      <c r="Z11" s="703" t="s">
        <v>129</v>
      </c>
      <c r="AA11" s="703"/>
      <c r="AB11" s="703"/>
      <c r="AC11" s="703"/>
      <c r="AD11" s="704" t="s">
        <v>129</v>
      </c>
      <c r="AE11" s="704"/>
      <c r="AF11" s="704"/>
      <c r="AG11" s="704"/>
      <c r="AH11" s="704"/>
      <c r="AI11" s="704"/>
      <c r="AJ11" s="704"/>
      <c r="AK11" s="704"/>
      <c r="AL11" s="646" t="s">
        <v>129</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21203</v>
      </c>
      <c r="BH11" s="644"/>
      <c r="BI11" s="644"/>
      <c r="BJ11" s="644"/>
      <c r="BK11" s="644"/>
      <c r="BL11" s="644"/>
      <c r="BM11" s="644"/>
      <c r="BN11" s="645"/>
      <c r="BO11" s="703">
        <v>1.5</v>
      </c>
      <c r="BP11" s="703"/>
      <c r="BQ11" s="703"/>
      <c r="BR11" s="703"/>
      <c r="BS11" s="649" t="s">
        <v>129</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911947</v>
      </c>
      <c r="CS11" s="644"/>
      <c r="CT11" s="644"/>
      <c r="CU11" s="644"/>
      <c r="CV11" s="644"/>
      <c r="CW11" s="644"/>
      <c r="CX11" s="644"/>
      <c r="CY11" s="645"/>
      <c r="CZ11" s="703">
        <v>8.1</v>
      </c>
      <c r="DA11" s="703"/>
      <c r="DB11" s="703"/>
      <c r="DC11" s="703"/>
      <c r="DD11" s="649">
        <v>177687</v>
      </c>
      <c r="DE11" s="644"/>
      <c r="DF11" s="644"/>
      <c r="DG11" s="644"/>
      <c r="DH11" s="644"/>
      <c r="DI11" s="644"/>
      <c r="DJ11" s="644"/>
      <c r="DK11" s="644"/>
      <c r="DL11" s="644"/>
      <c r="DM11" s="644"/>
      <c r="DN11" s="644"/>
      <c r="DO11" s="644"/>
      <c r="DP11" s="645"/>
      <c r="DQ11" s="649">
        <v>394598</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357749</v>
      </c>
      <c r="S12" s="644"/>
      <c r="T12" s="644"/>
      <c r="U12" s="644"/>
      <c r="V12" s="644"/>
      <c r="W12" s="644"/>
      <c r="X12" s="644"/>
      <c r="Y12" s="645"/>
      <c r="Z12" s="703">
        <v>3.1</v>
      </c>
      <c r="AA12" s="703"/>
      <c r="AB12" s="703"/>
      <c r="AC12" s="703"/>
      <c r="AD12" s="704">
        <v>357749</v>
      </c>
      <c r="AE12" s="704"/>
      <c r="AF12" s="704"/>
      <c r="AG12" s="704"/>
      <c r="AH12" s="704"/>
      <c r="AI12" s="704"/>
      <c r="AJ12" s="704"/>
      <c r="AK12" s="704"/>
      <c r="AL12" s="646">
        <v>4.7</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668205</v>
      </c>
      <c r="BH12" s="644"/>
      <c r="BI12" s="644"/>
      <c r="BJ12" s="644"/>
      <c r="BK12" s="644"/>
      <c r="BL12" s="644"/>
      <c r="BM12" s="644"/>
      <c r="BN12" s="645"/>
      <c r="BO12" s="703">
        <v>45.8</v>
      </c>
      <c r="BP12" s="703"/>
      <c r="BQ12" s="703"/>
      <c r="BR12" s="703"/>
      <c r="BS12" s="649" t="s">
        <v>130</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428867</v>
      </c>
      <c r="CS12" s="644"/>
      <c r="CT12" s="644"/>
      <c r="CU12" s="644"/>
      <c r="CV12" s="644"/>
      <c r="CW12" s="644"/>
      <c r="CX12" s="644"/>
      <c r="CY12" s="645"/>
      <c r="CZ12" s="703">
        <v>3.8</v>
      </c>
      <c r="DA12" s="703"/>
      <c r="DB12" s="703"/>
      <c r="DC12" s="703"/>
      <c r="DD12" s="649">
        <v>48151</v>
      </c>
      <c r="DE12" s="644"/>
      <c r="DF12" s="644"/>
      <c r="DG12" s="644"/>
      <c r="DH12" s="644"/>
      <c r="DI12" s="644"/>
      <c r="DJ12" s="644"/>
      <c r="DK12" s="644"/>
      <c r="DL12" s="644"/>
      <c r="DM12" s="644"/>
      <c r="DN12" s="644"/>
      <c r="DO12" s="644"/>
      <c r="DP12" s="645"/>
      <c r="DQ12" s="649">
        <v>242723</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t="s">
        <v>129</v>
      </c>
      <c r="S13" s="644"/>
      <c r="T13" s="644"/>
      <c r="U13" s="644"/>
      <c r="V13" s="644"/>
      <c r="W13" s="644"/>
      <c r="X13" s="644"/>
      <c r="Y13" s="645"/>
      <c r="Z13" s="703" t="s">
        <v>129</v>
      </c>
      <c r="AA13" s="703"/>
      <c r="AB13" s="703"/>
      <c r="AC13" s="703"/>
      <c r="AD13" s="704" t="s">
        <v>129</v>
      </c>
      <c r="AE13" s="704"/>
      <c r="AF13" s="704"/>
      <c r="AG13" s="704"/>
      <c r="AH13" s="704"/>
      <c r="AI13" s="704"/>
      <c r="AJ13" s="704"/>
      <c r="AK13" s="704"/>
      <c r="AL13" s="646" t="s">
        <v>129</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662812</v>
      </c>
      <c r="BH13" s="644"/>
      <c r="BI13" s="644"/>
      <c r="BJ13" s="644"/>
      <c r="BK13" s="644"/>
      <c r="BL13" s="644"/>
      <c r="BM13" s="644"/>
      <c r="BN13" s="645"/>
      <c r="BO13" s="703">
        <v>45.4</v>
      </c>
      <c r="BP13" s="703"/>
      <c r="BQ13" s="703"/>
      <c r="BR13" s="703"/>
      <c r="BS13" s="649" t="s">
        <v>129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1142431</v>
      </c>
      <c r="CS13" s="644"/>
      <c r="CT13" s="644"/>
      <c r="CU13" s="644"/>
      <c r="CV13" s="644"/>
      <c r="CW13" s="644"/>
      <c r="CX13" s="644"/>
      <c r="CY13" s="645"/>
      <c r="CZ13" s="703">
        <v>10.199999999999999</v>
      </c>
      <c r="DA13" s="703"/>
      <c r="DB13" s="703"/>
      <c r="DC13" s="703"/>
      <c r="DD13" s="649">
        <v>452231</v>
      </c>
      <c r="DE13" s="644"/>
      <c r="DF13" s="644"/>
      <c r="DG13" s="644"/>
      <c r="DH13" s="644"/>
      <c r="DI13" s="644"/>
      <c r="DJ13" s="644"/>
      <c r="DK13" s="644"/>
      <c r="DL13" s="644"/>
      <c r="DM13" s="644"/>
      <c r="DN13" s="644"/>
      <c r="DO13" s="644"/>
      <c r="DP13" s="645"/>
      <c r="DQ13" s="649">
        <v>836063</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129</v>
      </c>
      <c r="S14" s="644"/>
      <c r="T14" s="644"/>
      <c r="U14" s="644"/>
      <c r="V14" s="644"/>
      <c r="W14" s="644"/>
      <c r="X14" s="644"/>
      <c r="Y14" s="645"/>
      <c r="Z14" s="703" t="s">
        <v>129</v>
      </c>
      <c r="AA14" s="703"/>
      <c r="AB14" s="703"/>
      <c r="AC14" s="703"/>
      <c r="AD14" s="704" t="s">
        <v>130</v>
      </c>
      <c r="AE14" s="704"/>
      <c r="AF14" s="704"/>
      <c r="AG14" s="704"/>
      <c r="AH14" s="704"/>
      <c r="AI14" s="704"/>
      <c r="AJ14" s="704"/>
      <c r="AK14" s="704"/>
      <c r="AL14" s="646" t="s">
        <v>130</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70210</v>
      </c>
      <c r="BH14" s="644"/>
      <c r="BI14" s="644"/>
      <c r="BJ14" s="644"/>
      <c r="BK14" s="644"/>
      <c r="BL14" s="644"/>
      <c r="BM14" s="644"/>
      <c r="BN14" s="645"/>
      <c r="BO14" s="703">
        <v>4.8</v>
      </c>
      <c r="BP14" s="703"/>
      <c r="BQ14" s="703"/>
      <c r="BR14" s="703"/>
      <c r="BS14" s="649" t="s">
        <v>129</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793497</v>
      </c>
      <c r="CS14" s="644"/>
      <c r="CT14" s="644"/>
      <c r="CU14" s="644"/>
      <c r="CV14" s="644"/>
      <c r="CW14" s="644"/>
      <c r="CX14" s="644"/>
      <c r="CY14" s="645"/>
      <c r="CZ14" s="703">
        <v>7.1</v>
      </c>
      <c r="DA14" s="703"/>
      <c r="DB14" s="703"/>
      <c r="DC14" s="703"/>
      <c r="DD14" s="649">
        <v>89072</v>
      </c>
      <c r="DE14" s="644"/>
      <c r="DF14" s="644"/>
      <c r="DG14" s="644"/>
      <c r="DH14" s="644"/>
      <c r="DI14" s="644"/>
      <c r="DJ14" s="644"/>
      <c r="DK14" s="644"/>
      <c r="DL14" s="644"/>
      <c r="DM14" s="644"/>
      <c r="DN14" s="644"/>
      <c r="DO14" s="644"/>
      <c r="DP14" s="645"/>
      <c r="DQ14" s="649">
        <v>452678</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50559</v>
      </c>
      <c r="S15" s="644"/>
      <c r="T15" s="644"/>
      <c r="U15" s="644"/>
      <c r="V15" s="644"/>
      <c r="W15" s="644"/>
      <c r="X15" s="644"/>
      <c r="Y15" s="645"/>
      <c r="Z15" s="703">
        <v>0.4</v>
      </c>
      <c r="AA15" s="703"/>
      <c r="AB15" s="703"/>
      <c r="AC15" s="703"/>
      <c r="AD15" s="704">
        <v>50559</v>
      </c>
      <c r="AE15" s="704"/>
      <c r="AF15" s="704"/>
      <c r="AG15" s="704"/>
      <c r="AH15" s="704"/>
      <c r="AI15" s="704"/>
      <c r="AJ15" s="704"/>
      <c r="AK15" s="704"/>
      <c r="AL15" s="646">
        <v>0.7</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105724</v>
      </c>
      <c r="BH15" s="644"/>
      <c r="BI15" s="644"/>
      <c r="BJ15" s="644"/>
      <c r="BK15" s="644"/>
      <c r="BL15" s="644"/>
      <c r="BM15" s="644"/>
      <c r="BN15" s="645"/>
      <c r="BO15" s="703">
        <v>7.2</v>
      </c>
      <c r="BP15" s="703"/>
      <c r="BQ15" s="703"/>
      <c r="BR15" s="703"/>
      <c r="BS15" s="649" t="s">
        <v>130</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1361886</v>
      </c>
      <c r="CS15" s="644"/>
      <c r="CT15" s="644"/>
      <c r="CU15" s="644"/>
      <c r="CV15" s="644"/>
      <c r="CW15" s="644"/>
      <c r="CX15" s="644"/>
      <c r="CY15" s="645"/>
      <c r="CZ15" s="703">
        <v>12.2</v>
      </c>
      <c r="DA15" s="703"/>
      <c r="DB15" s="703"/>
      <c r="DC15" s="703"/>
      <c r="DD15" s="649">
        <v>229370</v>
      </c>
      <c r="DE15" s="644"/>
      <c r="DF15" s="644"/>
      <c r="DG15" s="644"/>
      <c r="DH15" s="644"/>
      <c r="DI15" s="644"/>
      <c r="DJ15" s="644"/>
      <c r="DK15" s="644"/>
      <c r="DL15" s="644"/>
      <c r="DM15" s="644"/>
      <c r="DN15" s="644"/>
      <c r="DO15" s="644"/>
      <c r="DP15" s="645"/>
      <c r="DQ15" s="649">
        <v>1162331</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129</v>
      </c>
      <c r="S16" s="644"/>
      <c r="T16" s="644"/>
      <c r="U16" s="644"/>
      <c r="V16" s="644"/>
      <c r="W16" s="644"/>
      <c r="X16" s="644"/>
      <c r="Y16" s="645"/>
      <c r="Z16" s="703" t="s">
        <v>129</v>
      </c>
      <c r="AA16" s="703"/>
      <c r="AB16" s="703"/>
      <c r="AC16" s="703"/>
      <c r="AD16" s="704" t="s">
        <v>129</v>
      </c>
      <c r="AE16" s="704"/>
      <c r="AF16" s="704"/>
      <c r="AG16" s="704"/>
      <c r="AH16" s="704"/>
      <c r="AI16" s="704"/>
      <c r="AJ16" s="704"/>
      <c r="AK16" s="704"/>
      <c r="AL16" s="646" t="s">
        <v>130</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129</v>
      </c>
      <c r="BH16" s="644"/>
      <c r="BI16" s="644"/>
      <c r="BJ16" s="644"/>
      <c r="BK16" s="644"/>
      <c r="BL16" s="644"/>
      <c r="BM16" s="644"/>
      <c r="BN16" s="645"/>
      <c r="BO16" s="703" t="s">
        <v>129</v>
      </c>
      <c r="BP16" s="703"/>
      <c r="BQ16" s="703"/>
      <c r="BR16" s="703"/>
      <c r="BS16" s="649" t="s">
        <v>129</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14178</v>
      </c>
      <c r="CS16" s="644"/>
      <c r="CT16" s="644"/>
      <c r="CU16" s="644"/>
      <c r="CV16" s="644"/>
      <c r="CW16" s="644"/>
      <c r="CX16" s="644"/>
      <c r="CY16" s="645"/>
      <c r="CZ16" s="703">
        <v>0.1</v>
      </c>
      <c r="DA16" s="703"/>
      <c r="DB16" s="703"/>
      <c r="DC16" s="703"/>
      <c r="DD16" s="649" t="s">
        <v>130</v>
      </c>
      <c r="DE16" s="644"/>
      <c r="DF16" s="644"/>
      <c r="DG16" s="644"/>
      <c r="DH16" s="644"/>
      <c r="DI16" s="644"/>
      <c r="DJ16" s="644"/>
      <c r="DK16" s="644"/>
      <c r="DL16" s="644"/>
      <c r="DM16" s="644"/>
      <c r="DN16" s="644"/>
      <c r="DO16" s="644"/>
      <c r="DP16" s="645"/>
      <c r="DQ16" s="649">
        <v>13116</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7407</v>
      </c>
      <c r="S17" s="644"/>
      <c r="T17" s="644"/>
      <c r="U17" s="644"/>
      <c r="V17" s="644"/>
      <c r="W17" s="644"/>
      <c r="X17" s="644"/>
      <c r="Y17" s="645"/>
      <c r="Z17" s="703">
        <v>0.1</v>
      </c>
      <c r="AA17" s="703"/>
      <c r="AB17" s="703"/>
      <c r="AC17" s="703"/>
      <c r="AD17" s="704">
        <v>7407</v>
      </c>
      <c r="AE17" s="704"/>
      <c r="AF17" s="704"/>
      <c r="AG17" s="704"/>
      <c r="AH17" s="704"/>
      <c r="AI17" s="704"/>
      <c r="AJ17" s="704"/>
      <c r="AK17" s="704"/>
      <c r="AL17" s="646">
        <v>0.1</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129</v>
      </c>
      <c r="BH17" s="644"/>
      <c r="BI17" s="644"/>
      <c r="BJ17" s="644"/>
      <c r="BK17" s="644"/>
      <c r="BL17" s="644"/>
      <c r="BM17" s="644"/>
      <c r="BN17" s="645"/>
      <c r="BO17" s="703" t="s">
        <v>129</v>
      </c>
      <c r="BP17" s="703"/>
      <c r="BQ17" s="703"/>
      <c r="BR17" s="703"/>
      <c r="BS17" s="649" t="s">
        <v>129</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1675904</v>
      </c>
      <c r="CS17" s="644"/>
      <c r="CT17" s="644"/>
      <c r="CU17" s="644"/>
      <c r="CV17" s="644"/>
      <c r="CW17" s="644"/>
      <c r="CX17" s="644"/>
      <c r="CY17" s="645"/>
      <c r="CZ17" s="703">
        <v>15</v>
      </c>
      <c r="DA17" s="703"/>
      <c r="DB17" s="703"/>
      <c r="DC17" s="703"/>
      <c r="DD17" s="649" t="s">
        <v>129</v>
      </c>
      <c r="DE17" s="644"/>
      <c r="DF17" s="644"/>
      <c r="DG17" s="644"/>
      <c r="DH17" s="644"/>
      <c r="DI17" s="644"/>
      <c r="DJ17" s="644"/>
      <c r="DK17" s="644"/>
      <c r="DL17" s="644"/>
      <c r="DM17" s="644"/>
      <c r="DN17" s="644"/>
      <c r="DO17" s="644"/>
      <c r="DP17" s="645"/>
      <c r="DQ17" s="649">
        <v>1658889</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5689628</v>
      </c>
      <c r="S18" s="644"/>
      <c r="T18" s="644"/>
      <c r="U18" s="644"/>
      <c r="V18" s="644"/>
      <c r="W18" s="644"/>
      <c r="X18" s="644"/>
      <c r="Y18" s="645"/>
      <c r="Z18" s="703">
        <v>48.9</v>
      </c>
      <c r="AA18" s="703"/>
      <c r="AB18" s="703"/>
      <c r="AC18" s="703"/>
      <c r="AD18" s="704">
        <v>5383631</v>
      </c>
      <c r="AE18" s="704"/>
      <c r="AF18" s="704"/>
      <c r="AG18" s="704"/>
      <c r="AH18" s="704"/>
      <c r="AI18" s="704"/>
      <c r="AJ18" s="704"/>
      <c r="AK18" s="704"/>
      <c r="AL18" s="646">
        <v>71.2</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129</v>
      </c>
      <c r="BH18" s="644"/>
      <c r="BI18" s="644"/>
      <c r="BJ18" s="644"/>
      <c r="BK18" s="644"/>
      <c r="BL18" s="644"/>
      <c r="BM18" s="644"/>
      <c r="BN18" s="645"/>
      <c r="BO18" s="703" t="s">
        <v>129</v>
      </c>
      <c r="BP18" s="703"/>
      <c r="BQ18" s="703"/>
      <c r="BR18" s="703"/>
      <c r="BS18" s="649" t="s">
        <v>129</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129</v>
      </c>
      <c r="CS18" s="644"/>
      <c r="CT18" s="644"/>
      <c r="CU18" s="644"/>
      <c r="CV18" s="644"/>
      <c r="CW18" s="644"/>
      <c r="CX18" s="644"/>
      <c r="CY18" s="645"/>
      <c r="CZ18" s="703" t="s">
        <v>129</v>
      </c>
      <c r="DA18" s="703"/>
      <c r="DB18" s="703"/>
      <c r="DC18" s="703"/>
      <c r="DD18" s="649" t="s">
        <v>129</v>
      </c>
      <c r="DE18" s="644"/>
      <c r="DF18" s="644"/>
      <c r="DG18" s="644"/>
      <c r="DH18" s="644"/>
      <c r="DI18" s="644"/>
      <c r="DJ18" s="644"/>
      <c r="DK18" s="644"/>
      <c r="DL18" s="644"/>
      <c r="DM18" s="644"/>
      <c r="DN18" s="644"/>
      <c r="DO18" s="644"/>
      <c r="DP18" s="645"/>
      <c r="DQ18" s="649" t="s">
        <v>129</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5383631</v>
      </c>
      <c r="S19" s="644"/>
      <c r="T19" s="644"/>
      <c r="U19" s="644"/>
      <c r="V19" s="644"/>
      <c r="W19" s="644"/>
      <c r="X19" s="644"/>
      <c r="Y19" s="645"/>
      <c r="Z19" s="703">
        <v>46.3</v>
      </c>
      <c r="AA19" s="703"/>
      <c r="AB19" s="703"/>
      <c r="AC19" s="703"/>
      <c r="AD19" s="704">
        <v>5383631</v>
      </c>
      <c r="AE19" s="704"/>
      <c r="AF19" s="704"/>
      <c r="AG19" s="704"/>
      <c r="AH19" s="704"/>
      <c r="AI19" s="704"/>
      <c r="AJ19" s="704"/>
      <c r="AK19" s="704"/>
      <c r="AL19" s="646">
        <v>71.2</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1292</v>
      </c>
      <c r="BH19" s="644"/>
      <c r="BI19" s="644"/>
      <c r="BJ19" s="644"/>
      <c r="BK19" s="644"/>
      <c r="BL19" s="644"/>
      <c r="BM19" s="644"/>
      <c r="BN19" s="645"/>
      <c r="BO19" s="703">
        <v>0.1</v>
      </c>
      <c r="BP19" s="703"/>
      <c r="BQ19" s="703"/>
      <c r="BR19" s="703"/>
      <c r="BS19" s="649" t="s">
        <v>129</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129</v>
      </c>
      <c r="CS19" s="644"/>
      <c r="CT19" s="644"/>
      <c r="CU19" s="644"/>
      <c r="CV19" s="644"/>
      <c r="CW19" s="644"/>
      <c r="CX19" s="644"/>
      <c r="CY19" s="645"/>
      <c r="CZ19" s="703" t="s">
        <v>129</v>
      </c>
      <c r="DA19" s="703"/>
      <c r="DB19" s="703"/>
      <c r="DC19" s="703"/>
      <c r="DD19" s="649" t="s">
        <v>129</v>
      </c>
      <c r="DE19" s="644"/>
      <c r="DF19" s="644"/>
      <c r="DG19" s="644"/>
      <c r="DH19" s="644"/>
      <c r="DI19" s="644"/>
      <c r="DJ19" s="644"/>
      <c r="DK19" s="644"/>
      <c r="DL19" s="644"/>
      <c r="DM19" s="644"/>
      <c r="DN19" s="644"/>
      <c r="DO19" s="644"/>
      <c r="DP19" s="645"/>
      <c r="DQ19" s="649" t="s">
        <v>129</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302423</v>
      </c>
      <c r="S20" s="644"/>
      <c r="T20" s="644"/>
      <c r="U20" s="644"/>
      <c r="V20" s="644"/>
      <c r="W20" s="644"/>
      <c r="X20" s="644"/>
      <c r="Y20" s="645"/>
      <c r="Z20" s="703">
        <v>2.6</v>
      </c>
      <c r="AA20" s="703"/>
      <c r="AB20" s="703"/>
      <c r="AC20" s="703"/>
      <c r="AD20" s="704" t="s">
        <v>129</v>
      </c>
      <c r="AE20" s="704"/>
      <c r="AF20" s="704"/>
      <c r="AG20" s="704"/>
      <c r="AH20" s="704"/>
      <c r="AI20" s="704"/>
      <c r="AJ20" s="704"/>
      <c r="AK20" s="704"/>
      <c r="AL20" s="646" t="s">
        <v>129</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1292</v>
      </c>
      <c r="BH20" s="644"/>
      <c r="BI20" s="644"/>
      <c r="BJ20" s="644"/>
      <c r="BK20" s="644"/>
      <c r="BL20" s="644"/>
      <c r="BM20" s="644"/>
      <c r="BN20" s="645"/>
      <c r="BO20" s="703">
        <v>0.1</v>
      </c>
      <c r="BP20" s="703"/>
      <c r="BQ20" s="703"/>
      <c r="BR20" s="703"/>
      <c r="BS20" s="649" t="s">
        <v>129</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11191315</v>
      </c>
      <c r="CS20" s="644"/>
      <c r="CT20" s="644"/>
      <c r="CU20" s="644"/>
      <c r="CV20" s="644"/>
      <c r="CW20" s="644"/>
      <c r="CX20" s="644"/>
      <c r="CY20" s="645"/>
      <c r="CZ20" s="703">
        <v>100</v>
      </c>
      <c r="DA20" s="703"/>
      <c r="DB20" s="703"/>
      <c r="DC20" s="703"/>
      <c r="DD20" s="649">
        <v>1127840</v>
      </c>
      <c r="DE20" s="644"/>
      <c r="DF20" s="644"/>
      <c r="DG20" s="644"/>
      <c r="DH20" s="644"/>
      <c r="DI20" s="644"/>
      <c r="DJ20" s="644"/>
      <c r="DK20" s="644"/>
      <c r="DL20" s="644"/>
      <c r="DM20" s="644"/>
      <c r="DN20" s="644"/>
      <c r="DO20" s="644"/>
      <c r="DP20" s="645"/>
      <c r="DQ20" s="649">
        <v>8313636</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v>3574</v>
      </c>
      <c r="S21" s="644"/>
      <c r="T21" s="644"/>
      <c r="U21" s="644"/>
      <c r="V21" s="644"/>
      <c r="W21" s="644"/>
      <c r="X21" s="644"/>
      <c r="Y21" s="645"/>
      <c r="Z21" s="703">
        <v>0</v>
      </c>
      <c r="AA21" s="703"/>
      <c r="AB21" s="703"/>
      <c r="AC21" s="703"/>
      <c r="AD21" s="704" t="s">
        <v>129</v>
      </c>
      <c r="AE21" s="704"/>
      <c r="AF21" s="704"/>
      <c r="AG21" s="704"/>
      <c r="AH21" s="704"/>
      <c r="AI21" s="704"/>
      <c r="AJ21" s="704"/>
      <c r="AK21" s="704"/>
      <c r="AL21" s="646" t="s">
        <v>129</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1292</v>
      </c>
      <c r="BH21" s="644"/>
      <c r="BI21" s="644"/>
      <c r="BJ21" s="644"/>
      <c r="BK21" s="644"/>
      <c r="BL21" s="644"/>
      <c r="BM21" s="644"/>
      <c r="BN21" s="645"/>
      <c r="BO21" s="703">
        <v>0.1</v>
      </c>
      <c r="BP21" s="703"/>
      <c r="BQ21" s="703"/>
      <c r="BR21" s="703"/>
      <c r="BS21" s="649" t="s">
        <v>130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7827907</v>
      </c>
      <c r="S22" s="644"/>
      <c r="T22" s="644"/>
      <c r="U22" s="644"/>
      <c r="V22" s="644"/>
      <c r="W22" s="644"/>
      <c r="X22" s="644"/>
      <c r="Y22" s="645"/>
      <c r="Z22" s="703">
        <v>67.3</v>
      </c>
      <c r="AA22" s="703"/>
      <c r="AB22" s="703"/>
      <c r="AC22" s="703"/>
      <c r="AD22" s="704">
        <v>7521910</v>
      </c>
      <c r="AE22" s="704"/>
      <c r="AF22" s="704"/>
      <c r="AG22" s="704"/>
      <c r="AH22" s="704"/>
      <c r="AI22" s="704"/>
      <c r="AJ22" s="704"/>
      <c r="AK22" s="704"/>
      <c r="AL22" s="646">
        <v>99.5</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130</v>
      </c>
      <c r="BH22" s="644"/>
      <c r="BI22" s="644"/>
      <c r="BJ22" s="644"/>
      <c r="BK22" s="644"/>
      <c r="BL22" s="644"/>
      <c r="BM22" s="644"/>
      <c r="BN22" s="645"/>
      <c r="BO22" s="703" t="s">
        <v>130</v>
      </c>
      <c r="BP22" s="703"/>
      <c r="BQ22" s="703"/>
      <c r="BR22" s="703"/>
      <c r="BS22" s="649" t="s">
        <v>129</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3089</v>
      </c>
      <c r="S23" s="644"/>
      <c r="T23" s="644"/>
      <c r="U23" s="644"/>
      <c r="V23" s="644"/>
      <c r="W23" s="644"/>
      <c r="X23" s="644"/>
      <c r="Y23" s="645"/>
      <c r="Z23" s="703">
        <v>0</v>
      </c>
      <c r="AA23" s="703"/>
      <c r="AB23" s="703"/>
      <c r="AC23" s="703"/>
      <c r="AD23" s="704">
        <v>3089</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130</v>
      </c>
      <c r="BH23" s="644"/>
      <c r="BI23" s="644"/>
      <c r="BJ23" s="644"/>
      <c r="BK23" s="644"/>
      <c r="BL23" s="644"/>
      <c r="BM23" s="644"/>
      <c r="BN23" s="645"/>
      <c r="BO23" s="703" t="s">
        <v>129</v>
      </c>
      <c r="BP23" s="703"/>
      <c r="BQ23" s="703"/>
      <c r="BR23" s="703"/>
      <c r="BS23" s="649" t="s">
        <v>129</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91595</v>
      </c>
      <c r="S24" s="644"/>
      <c r="T24" s="644"/>
      <c r="U24" s="644"/>
      <c r="V24" s="644"/>
      <c r="W24" s="644"/>
      <c r="X24" s="644"/>
      <c r="Y24" s="645"/>
      <c r="Z24" s="703">
        <v>0.8</v>
      </c>
      <c r="AA24" s="703"/>
      <c r="AB24" s="703"/>
      <c r="AC24" s="703"/>
      <c r="AD24" s="704" t="s">
        <v>129</v>
      </c>
      <c r="AE24" s="704"/>
      <c r="AF24" s="704"/>
      <c r="AG24" s="704"/>
      <c r="AH24" s="704"/>
      <c r="AI24" s="704"/>
      <c r="AJ24" s="704"/>
      <c r="AK24" s="704"/>
      <c r="AL24" s="646" t="s">
        <v>129</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129</v>
      </c>
      <c r="BH24" s="644"/>
      <c r="BI24" s="644"/>
      <c r="BJ24" s="644"/>
      <c r="BK24" s="644"/>
      <c r="BL24" s="644"/>
      <c r="BM24" s="644"/>
      <c r="BN24" s="645"/>
      <c r="BO24" s="703" t="s">
        <v>129</v>
      </c>
      <c r="BP24" s="703"/>
      <c r="BQ24" s="703"/>
      <c r="BR24" s="703"/>
      <c r="BS24" s="649" t="s">
        <v>129</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4557377</v>
      </c>
      <c r="CS24" s="707"/>
      <c r="CT24" s="707"/>
      <c r="CU24" s="707"/>
      <c r="CV24" s="707"/>
      <c r="CW24" s="707"/>
      <c r="CX24" s="707"/>
      <c r="CY24" s="753"/>
      <c r="CZ24" s="754">
        <v>40.700000000000003</v>
      </c>
      <c r="DA24" s="723"/>
      <c r="DB24" s="723"/>
      <c r="DC24" s="757"/>
      <c r="DD24" s="752">
        <v>3578707</v>
      </c>
      <c r="DE24" s="707"/>
      <c r="DF24" s="707"/>
      <c r="DG24" s="707"/>
      <c r="DH24" s="707"/>
      <c r="DI24" s="707"/>
      <c r="DJ24" s="707"/>
      <c r="DK24" s="753"/>
      <c r="DL24" s="752">
        <v>3027333</v>
      </c>
      <c r="DM24" s="707"/>
      <c r="DN24" s="707"/>
      <c r="DO24" s="707"/>
      <c r="DP24" s="707"/>
      <c r="DQ24" s="707"/>
      <c r="DR24" s="707"/>
      <c r="DS24" s="707"/>
      <c r="DT24" s="707"/>
      <c r="DU24" s="707"/>
      <c r="DV24" s="753"/>
      <c r="DW24" s="754">
        <v>40.1</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152448</v>
      </c>
      <c r="S25" s="644"/>
      <c r="T25" s="644"/>
      <c r="U25" s="644"/>
      <c r="V25" s="644"/>
      <c r="W25" s="644"/>
      <c r="X25" s="644"/>
      <c r="Y25" s="645"/>
      <c r="Z25" s="703">
        <v>1.3</v>
      </c>
      <c r="AA25" s="703"/>
      <c r="AB25" s="703"/>
      <c r="AC25" s="703"/>
      <c r="AD25" s="704">
        <v>3882</v>
      </c>
      <c r="AE25" s="704"/>
      <c r="AF25" s="704"/>
      <c r="AG25" s="704"/>
      <c r="AH25" s="704"/>
      <c r="AI25" s="704"/>
      <c r="AJ25" s="704"/>
      <c r="AK25" s="704"/>
      <c r="AL25" s="646">
        <v>0.1</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129</v>
      </c>
      <c r="BH25" s="644"/>
      <c r="BI25" s="644"/>
      <c r="BJ25" s="644"/>
      <c r="BK25" s="644"/>
      <c r="BL25" s="644"/>
      <c r="BM25" s="644"/>
      <c r="BN25" s="645"/>
      <c r="BO25" s="703" t="s">
        <v>129</v>
      </c>
      <c r="BP25" s="703"/>
      <c r="BQ25" s="703"/>
      <c r="BR25" s="703"/>
      <c r="BS25" s="649" t="s">
        <v>129</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1623645</v>
      </c>
      <c r="CS25" s="642"/>
      <c r="CT25" s="642"/>
      <c r="CU25" s="642"/>
      <c r="CV25" s="642"/>
      <c r="CW25" s="642"/>
      <c r="CX25" s="642"/>
      <c r="CY25" s="643"/>
      <c r="CZ25" s="646">
        <v>14.5</v>
      </c>
      <c r="DA25" s="675"/>
      <c r="DB25" s="675"/>
      <c r="DC25" s="676"/>
      <c r="DD25" s="649">
        <v>1402086</v>
      </c>
      <c r="DE25" s="642"/>
      <c r="DF25" s="642"/>
      <c r="DG25" s="642"/>
      <c r="DH25" s="642"/>
      <c r="DI25" s="642"/>
      <c r="DJ25" s="642"/>
      <c r="DK25" s="643"/>
      <c r="DL25" s="649">
        <v>1388884</v>
      </c>
      <c r="DM25" s="642"/>
      <c r="DN25" s="642"/>
      <c r="DO25" s="642"/>
      <c r="DP25" s="642"/>
      <c r="DQ25" s="642"/>
      <c r="DR25" s="642"/>
      <c r="DS25" s="642"/>
      <c r="DT25" s="642"/>
      <c r="DU25" s="642"/>
      <c r="DV25" s="643"/>
      <c r="DW25" s="646">
        <v>18.399999999999999</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38161</v>
      </c>
      <c r="S26" s="644"/>
      <c r="T26" s="644"/>
      <c r="U26" s="644"/>
      <c r="V26" s="644"/>
      <c r="W26" s="644"/>
      <c r="X26" s="644"/>
      <c r="Y26" s="645"/>
      <c r="Z26" s="703">
        <v>0.3</v>
      </c>
      <c r="AA26" s="703"/>
      <c r="AB26" s="703"/>
      <c r="AC26" s="703"/>
      <c r="AD26" s="704" t="s">
        <v>129</v>
      </c>
      <c r="AE26" s="704"/>
      <c r="AF26" s="704"/>
      <c r="AG26" s="704"/>
      <c r="AH26" s="704"/>
      <c r="AI26" s="704"/>
      <c r="AJ26" s="704"/>
      <c r="AK26" s="704"/>
      <c r="AL26" s="646" t="s">
        <v>129</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129</v>
      </c>
      <c r="BH26" s="644"/>
      <c r="BI26" s="644"/>
      <c r="BJ26" s="644"/>
      <c r="BK26" s="644"/>
      <c r="BL26" s="644"/>
      <c r="BM26" s="644"/>
      <c r="BN26" s="645"/>
      <c r="BO26" s="703" t="s">
        <v>129</v>
      </c>
      <c r="BP26" s="703"/>
      <c r="BQ26" s="703"/>
      <c r="BR26" s="703"/>
      <c r="BS26" s="649" t="s">
        <v>129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1129857</v>
      </c>
      <c r="CS26" s="644"/>
      <c r="CT26" s="644"/>
      <c r="CU26" s="644"/>
      <c r="CV26" s="644"/>
      <c r="CW26" s="644"/>
      <c r="CX26" s="644"/>
      <c r="CY26" s="645"/>
      <c r="CZ26" s="646">
        <v>10.1</v>
      </c>
      <c r="DA26" s="675"/>
      <c r="DB26" s="675"/>
      <c r="DC26" s="676"/>
      <c r="DD26" s="649">
        <v>920490</v>
      </c>
      <c r="DE26" s="644"/>
      <c r="DF26" s="644"/>
      <c r="DG26" s="644"/>
      <c r="DH26" s="644"/>
      <c r="DI26" s="644"/>
      <c r="DJ26" s="644"/>
      <c r="DK26" s="645"/>
      <c r="DL26" s="649" t="s">
        <v>129</v>
      </c>
      <c r="DM26" s="644"/>
      <c r="DN26" s="644"/>
      <c r="DO26" s="644"/>
      <c r="DP26" s="644"/>
      <c r="DQ26" s="644"/>
      <c r="DR26" s="644"/>
      <c r="DS26" s="644"/>
      <c r="DT26" s="644"/>
      <c r="DU26" s="644"/>
      <c r="DV26" s="645"/>
      <c r="DW26" s="646" t="s">
        <v>130</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762951</v>
      </c>
      <c r="S27" s="644"/>
      <c r="T27" s="644"/>
      <c r="U27" s="644"/>
      <c r="V27" s="644"/>
      <c r="W27" s="644"/>
      <c r="X27" s="644"/>
      <c r="Y27" s="645"/>
      <c r="Z27" s="703">
        <v>6.6</v>
      </c>
      <c r="AA27" s="703"/>
      <c r="AB27" s="703"/>
      <c r="AC27" s="703"/>
      <c r="AD27" s="704" t="s">
        <v>129</v>
      </c>
      <c r="AE27" s="704"/>
      <c r="AF27" s="704"/>
      <c r="AG27" s="704"/>
      <c r="AH27" s="704"/>
      <c r="AI27" s="704"/>
      <c r="AJ27" s="704"/>
      <c r="AK27" s="704"/>
      <c r="AL27" s="646" t="s">
        <v>129</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1458699</v>
      </c>
      <c r="BH27" s="644"/>
      <c r="BI27" s="644"/>
      <c r="BJ27" s="644"/>
      <c r="BK27" s="644"/>
      <c r="BL27" s="644"/>
      <c r="BM27" s="644"/>
      <c r="BN27" s="645"/>
      <c r="BO27" s="703">
        <v>100</v>
      </c>
      <c r="BP27" s="703"/>
      <c r="BQ27" s="703"/>
      <c r="BR27" s="703"/>
      <c r="BS27" s="649" t="s">
        <v>129</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1257828</v>
      </c>
      <c r="CS27" s="642"/>
      <c r="CT27" s="642"/>
      <c r="CU27" s="642"/>
      <c r="CV27" s="642"/>
      <c r="CW27" s="642"/>
      <c r="CX27" s="642"/>
      <c r="CY27" s="643"/>
      <c r="CZ27" s="646">
        <v>11.2</v>
      </c>
      <c r="DA27" s="675"/>
      <c r="DB27" s="675"/>
      <c r="DC27" s="676"/>
      <c r="DD27" s="649">
        <v>517732</v>
      </c>
      <c r="DE27" s="642"/>
      <c r="DF27" s="642"/>
      <c r="DG27" s="642"/>
      <c r="DH27" s="642"/>
      <c r="DI27" s="642"/>
      <c r="DJ27" s="642"/>
      <c r="DK27" s="643"/>
      <c r="DL27" s="649">
        <v>516635</v>
      </c>
      <c r="DM27" s="642"/>
      <c r="DN27" s="642"/>
      <c r="DO27" s="642"/>
      <c r="DP27" s="642"/>
      <c r="DQ27" s="642"/>
      <c r="DR27" s="642"/>
      <c r="DS27" s="642"/>
      <c r="DT27" s="642"/>
      <c r="DU27" s="642"/>
      <c r="DV27" s="643"/>
      <c r="DW27" s="646">
        <v>6.8</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129</v>
      </c>
      <c r="S28" s="644"/>
      <c r="T28" s="644"/>
      <c r="U28" s="644"/>
      <c r="V28" s="644"/>
      <c r="W28" s="644"/>
      <c r="X28" s="644"/>
      <c r="Y28" s="645"/>
      <c r="Z28" s="703" t="s">
        <v>129</v>
      </c>
      <c r="AA28" s="703"/>
      <c r="AB28" s="703"/>
      <c r="AC28" s="703"/>
      <c r="AD28" s="704" t="s">
        <v>129</v>
      </c>
      <c r="AE28" s="704"/>
      <c r="AF28" s="704"/>
      <c r="AG28" s="704"/>
      <c r="AH28" s="704"/>
      <c r="AI28" s="704"/>
      <c r="AJ28" s="704"/>
      <c r="AK28" s="704"/>
      <c r="AL28" s="646" t="s">
        <v>129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1675904</v>
      </c>
      <c r="CS28" s="644"/>
      <c r="CT28" s="644"/>
      <c r="CU28" s="644"/>
      <c r="CV28" s="644"/>
      <c r="CW28" s="644"/>
      <c r="CX28" s="644"/>
      <c r="CY28" s="645"/>
      <c r="CZ28" s="646">
        <v>15</v>
      </c>
      <c r="DA28" s="675"/>
      <c r="DB28" s="675"/>
      <c r="DC28" s="676"/>
      <c r="DD28" s="649">
        <v>1658889</v>
      </c>
      <c r="DE28" s="644"/>
      <c r="DF28" s="644"/>
      <c r="DG28" s="644"/>
      <c r="DH28" s="644"/>
      <c r="DI28" s="644"/>
      <c r="DJ28" s="644"/>
      <c r="DK28" s="645"/>
      <c r="DL28" s="649">
        <v>1121814</v>
      </c>
      <c r="DM28" s="644"/>
      <c r="DN28" s="644"/>
      <c r="DO28" s="644"/>
      <c r="DP28" s="644"/>
      <c r="DQ28" s="644"/>
      <c r="DR28" s="644"/>
      <c r="DS28" s="644"/>
      <c r="DT28" s="644"/>
      <c r="DU28" s="644"/>
      <c r="DV28" s="645"/>
      <c r="DW28" s="646">
        <v>14.8</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802051</v>
      </c>
      <c r="S29" s="644"/>
      <c r="T29" s="644"/>
      <c r="U29" s="644"/>
      <c r="V29" s="644"/>
      <c r="W29" s="644"/>
      <c r="X29" s="644"/>
      <c r="Y29" s="645"/>
      <c r="Z29" s="703">
        <v>6.9</v>
      </c>
      <c r="AA29" s="703"/>
      <c r="AB29" s="703"/>
      <c r="AC29" s="703"/>
      <c r="AD29" s="704" t="s">
        <v>129</v>
      </c>
      <c r="AE29" s="704"/>
      <c r="AF29" s="704"/>
      <c r="AG29" s="704"/>
      <c r="AH29" s="704"/>
      <c r="AI29" s="704"/>
      <c r="AJ29" s="704"/>
      <c r="AK29" s="704"/>
      <c r="AL29" s="646" t="s">
        <v>129</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1675895</v>
      </c>
      <c r="CS29" s="642"/>
      <c r="CT29" s="642"/>
      <c r="CU29" s="642"/>
      <c r="CV29" s="642"/>
      <c r="CW29" s="642"/>
      <c r="CX29" s="642"/>
      <c r="CY29" s="643"/>
      <c r="CZ29" s="646">
        <v>15</v>
      </c>
      <c r="DA29" s="675"/>
      <c r="DB29" s="675"/>
      <c r="DC29" s="676"/>
      <c r="DD29" s="649">
        <v>1658880</v>
      </c>
      <c r="DE29" s="642"/>
      <c r="DF29" s="642"/>
      <c r="DG29" s="642"/>
      <c r="DH29" s="642"/>
      <c r="DI29" s="642"/>
      <c r="DJ29" s="642"/>
      <c r="DK29" s="643"/>
      <c r="DL29" s="649">
        <v>1121805</v>
      </c>
      <c r="DM29" s="642"/>
      <c r="DN29" s="642"/>
      <c r="DO29" s="642"/>
      <c r="DP29" s="642"/>
      <c r="DQ29" s="642"/>
      <c r="DR29" s="642"/>
      <c r="DS29" s="642"/>
      <c r="DT29" s="642"/>
      <c r="DU29" s="642"/>
      <c r="DV29" s="643"/>
      <c r="DW29" s="646">
        <v>14.8</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28260</v>
      </c>
      <c r="S30" s="644"/>
      <c r="T30" s="644"/>
      <c r="U30" s="644"/>
      <c r="V30" s="644"/>
      <c r="W30" s="644"/>
      <c r="X30" s="644"/>
      <c r="Y30" s="645"/>
      <c r="Z30" s="703">
        <v>0.2</v>
      </c>
      <c r="AA30" s="703"/>
      <c r="AB30" s="703"/>
      <c r="AC30" s="703"/>
      <c r="AD30" s="704">
        <v>8540</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182</v>
      </c>
      <c r="AY30" s="741"/>
      <c r="AZ30" s="741"/>
      <c r="BA30" s="741"/>
      <c r="BB30" s="741"/>
      <c r="BC30" s="741"/>
      <c r="BD30" s="741"/>
      <c r="BE30" s="741"/>
      <c r="BF30" s="742"/>
      <c r="BG30" s="721">
        <v>98.4</v>
      </c>
      <c r="BH30" s="722"/>
      <c r="BI30" s="722"/>
      <c r="BJ30" s="722"/>
      <c r="BK30" s="722"/>
      <c r="BL30" s="722"/>
      <c r="BM30" s="723">
        <v>94.2</v>
      </c>
      <c r="BN30" s="722"/>
      <c r="BO30" s="722"/>
      <c r="BP30" s="722"/>
      <c r="BQ30" s="724"/>
      <c r="BR30" s="721">
        <v>98.8</v>
      </c>
      <c r="BS30" s="722"/>
      <c r="BT30" s="722"/>
      <c r="BU30" s="722"/>
      <c r="BV30" s="722"/>
      <c r="BW30" s="722"/>
      <c r="BX30" s="723">
        <v>94.5</v>
      </c>
      <c r="BY30" s="722"/>
      <c r="BZ30" s="722"/>
      <c r="CA30" s="722"/>
      <c r="CB30" s="724"/>
      <c r="CD30" s="727"/>
      <c r="CE30" s="728"/>
      <c r="CF30" s="685" t="s">
        <v>305</v>
      </c>
      <c r="CG30" s="682"/>
      <c r="CH30" s="682"/>
      <c r="CI30" s="682"/>
      <c r="CJ30" s="682"/>
      <c r="CK30" s="682"/>
      <c r="CL30" s="682"/>
      <c r="CM30" s="682"/>
      <c r="CN30" s="682"/>
      <c r="CO30" s="682"/>
      <c r="CP30" s="682"/>
      <c r="CQ30" s="683"/>
      <c r="CR30" s="641">
        <v>1612337</v>
      </c>
      <c r="CS30" s="644"/>
      <c r="CT30" s="644"/>
      <c r="CU30" s="644"/>
      <c r="CV30" s="644"/>
      <c r="CW30" s="644"/>
      <c r="CX30" s="644"/>
      <c r="CY30" s="645"/>
      <c r="CZ30" s="646">
        <v>14.4</v>
      </c>
      <c r="DA30" s="675"/>
      <c r="DB30" s="675"/>
      <c r="DC30" s="676"/>
      <c r="DD30" s="649">
        <v>1597038</v>
      </c>
      <c r="DE30" s="644"/>
      <c r="DF30" s="644"/>
      <c r="DG30" s="644"/>
      <c r="DH30" s="644"/>
      <c r="DI30" s="644"/>
      <c r="DJ30" s="644"/>
      <c r="DK30" s="645"/>
      <c r="DL30" s="649">
        <v>1059963</v>
      </c>
      <c r="DM30" s="644"/>
      <c r="DN30" s="644"/>
      <c r="DO30" s="644"/>
      <c r="DP30" s="644"/>
      <c r="DQ30" s="644"/>
      <c r="DR30" s="644"/>
      <c r="DS30" s="644"/>
      <c r="DT30" s="644"/>
      <c r="DU30" s="644"/>
      <c r="DV30" s="645"/>
      <c r="DW30" s="646">
        <v>14</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59206</v>
      </c>
      <c r="S31" s="644"/>
      <c r="T31" s="644"/>
      <c r="U31" s="644"/>
      <c r="V31" s="644"/>
      <c r="W31" s="644"/>
      <c r="X31" s="644"/>
      <c r="Y31" s="645"/>
      <c r="Z31" s="703">
        <v>0.5</v>
      </c>
      <c r="AA31" s="703"/>
      <c r="AB31" s="703"/>
      <c r="AC31" s="703"/>
      <c r="AD31" s="704" t="s">
        <v>129</v>
      </c>
      <c r="AE31" s="704"/>
      <c r="AF31" s="704"/>
      <c r="AG31" s="704"/>
      <c r="AH31" s="704"/>
      <c r="AI31" s="704"/>
      <c r="AJ31" s="704"/>
      <c r="AK31" s="704"/>
      <c r="AL31" s="646" t="s">
        <v>129</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v>
      </c>
      <c r="BH31" s="642"/>
      <c r="BI31" s="642"/>
      <c r="BJ31" s="642"/>
      <c r="BK31" s="642"/>
      <c r="BL31" s="642"/>
      <c r="BM31" s="647">
        <v>96.5</v>
      </c>
      <c r="BN31" s="720"/>
      <c r="BO31" s="720"/>
      <c r="BP31" s="720"/>
      <c r="BQ31" s="681"/>
      <c r="BR31" s="719">
        <v>99.4</v>
      </c>
      <c r="BS31" s="642"/>
      <c r="BT31" s="642"/>
      <c r="BU31" s="642"/>
      <c r="BV31" s="642"/>
      <c r="BW31" s="642"/>
      <c r="BX31" s="647">
        <v>96.6</v>
      </c>
      <c r="BY31" s="720"/>
      <c r="BZ31" s="720"/>
      <c r="CA31" s="720"/>
      <c r="CB31" s="681"/>
      <c r="CD31" s="727"/>
      <c r="CE31" s="728"/>
      <c r="CF31" s="685" t="s">
        <v>309</v>
      </c>
      <c r="CG31" s="682"/>
      <c r="CH31" s="682"/>
      <c r="CI31" s="682"/>
      <c r="CJ31" s="682"/>
      <c r="CK31" s="682"/>
      <c r="CL31" s="682"/>
      <c r="CM31" s="682"/>
      <c r="CN31" s="682"/>
      <c r="CO31" s="682"/>
      <c r="CP31" s="682"/>
      <c r="CQ31" s="683"/>
      <c r="CR31" s="641">
        <v>63558</v>
      </c>
      <c r="CS31" s="642"/>
      <c r="CT31" s="642"/>
      <c r="CU31" s="642"/>
      <c r="CV31" s="642"/>
      <c r="CW31" s="642"/>
      <c r="CX31" s="642"/>
      <c r="CY31" s="643"/>
      <c r="CZ31" s="646">
        <v>0.6</v>
      </c>
      <c r="DA31" s="675"/>
      <c r="DB31" s="675"/>
      <c r="DC31" s="676"/>
      <c r="DD31" s="649">
        <v>61842</v>
      </c>
      <c r="DE31" s="642"/>
      <c r="DF31" s="642"/>
      <c r="DG31" s="642"/>
      <c r="DH31" s="642"/>
      <c r="DI31" s="642"/>
      <c r="DJ31" s="642"/>
      <c r="DK31" s="643"/>
      <c r="DL31" s="649">
        <v>61842</v>
      </c>
      <c r="DM31" s="642"/>
      <c r="DN31" s="642"/>
      <c r="DO31" s="642"/>
      <c r="DP31" s="642"/>
      <c r="DQ31" s="642"/>
      <c r="DR31" s="642"/>
      <c r="DS31" s="642"/>
      <c r="DT31" s="642"/>
      <c r="DU31" s="642"/>
      <c r="DV31" s="643"/>
      <c r="DW31" s="646">
        <v>0.8</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347809</v>
      </c>
      <c r="S32" s="644"/>
      <c r="T32" s="644"/>
      <c r="U32" s="644"/>
      <c r="V32" s="644"/>
      <c r="W32" s="644"/>
      <c r="X32" s="644"/>
      <c r="Y32" s="645"/>
      <c r="Z32" s="703">
        <v>3</v>
      </c>
      <c r="AA32" s="703"/>
      <c r="AB32" s="703"/>
      <c r="AC32" s="703"/>
      <c r="AD32" s="704" t="s">
        <v>129</v>
      </c>
      <c r="AE32" s="704"/>
      <c r="AF32" s="704"/>
      <c r="AG32" s="704"/>
      <c r="AH32" s="704"/>
      <c r="AI32" s="704"/>
      <c r="AJ32" s="704"/>
      <c r="AK32" s="704"/>
      <c r="AL32" s="646" t="s">
        <v>129</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97.7</v>
      </c>
      <c r="BH32" s="657"/>
      <c r="BI32" s="657"/>
      <c r="BJ32" s="657"/>
      <c r="BK32" s="657"/>
      <c r="BL32" s="657"/>
      <c r="BM32" s="701">
        <v>91.3</v>
      </c>
      <c r="BN32" s="657"/>
      <c r="BO32" s="657"/>
      <c r="BP32" s="657"/>
      <c r="BQ32" s="694"/>
      <c r="BR32" s="718">
        <v>98</v>
      </c>
      <c r="BS32" s="657"/>
      <c r="BT32" s="657"/>
      <c r="BU32" s="657"/>
      <c r="BV32" s="657"/>
      <c r="BW32" s="657"/>
      <c r="BX32" s="701">
        <v>91.7</v>
      </c>
      <c r="BY32" s="657"/>
      <c r="BZ32" s="657"/>
      <c r="CA32" s="657"/>
      <c r="CB32" s="694"/>
      <c r="CD32" s="729"/>
      <c r="CE32" s="730"/>
      <c r="CF32" s="685" t="s">
        <v>312</v>
      </c>
      <c r="CG32" s="682"/>
      <c r="CH32" s="682"/>
      <c r="CI32" s="682"/>
      <c r="CJ32" s="682"/>
      <c r="CK32" s="682"/>
      <c r="CL32" s="682"/>
      <c r="CM32" s="682"/>
      <c r="CN32" s="682"/>
      <c r="CO32" s="682"/>
      <c r="CP32" s="682"/>
      <c r="CQ32" s="683"/>
      <c r="CR32" s="641">
        <v>9</v>
      </c>
      <c r="CS32" s="644"/>
      <c r="CT32" s="644"/>
      <c r="CU32" s="644"/>
      <c r="CV32" s="644"/>
      <c r="CW32" s="644"/>
      <c r="CX32" s="644"/>
      <c r="CY32" s="645"/>
      <c r="CZ32" s="646">
        <v>0</v>
      </c>
      <c r="DA32" s="675"/>
      <c r="DB32" s="675"/>
      <c r="DC32" s="676"/>
      <c r="DD32" s="649">
        <v>9</v>
      </c>
      <c r="DE32" s="644"/>
      <c r="DF32" s="644"/>
      <c r="DG32" s="644"/>
      <c r="DH32" s="644"/>
      <c r="DI32" s="644"/>
      <c r="DJ32" s="644"/>
      <c r="DK32" s="645"/>
      <c r="DL32" s="649">
        <v>9</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491103</v>
      </c>
      <c r="S33" s="644"/>
      <c r="T33" s="644"/>
      <c r="U33" s="644"/>
      <c r="V33" s="644"/>
      <c r="W33" s="644"/>
      <c r="X33" s="644"/>
      <c r="Y33" s="645"/>
      <c r="Z33" s="703">
        <v>4.2</v>
      </c>
      <c r="AA33" s="703"/>
      <c r="AB33" s="703"/>
      <c r="AC33" s="703"/>
      <c r="AD33" s="704" t="s">
        <v>129</v>
      </c>
      <c r="AE33" s="704"/>
      <c r="AF33" s="704"/>
      <c r="AG33" s="704"/>
      <c r="AH33" s="704"/>
      <c r="AI33" s="704"/>
      <c r="AJ33" s="704"/>
      <c r="AK33" s="704"/>
      <c r="AL33" s="646" t="s">
        <v>129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5491920</v>
      </c>
      <c r="CS33" s="642"/>
      <c r="CT33" s="642"/>
      <c r="CU33" s="642"/>
      <c r="CV33" s="642"/>
      <c r="CW33" s="642"/>
      <c r="CX33" s="642"/>
      <c r="CY33" s="643"/>
      <c r="CZ33" s="646">
        <v>49.1</v>
      </c>
      <c r="DA33" s="675"/>
      <c r="DB33" s="675"/>
      <c r="DC33" s="676"/>
      <c r="DD33" s="649">
        <v>4166889</v>
      </c>
      <c r="DE33" s="642"/>
      <c r="DF33" s="642"/>
      <c r="DG33" s="642"/>
      <c r="DH33" s="642"/>
      <c r="DI33" s="642"/>
      <c r="DJ33" s="642"/>
      <c r="DK33" s="643"/>
      <c r="DL33" s="649">
        <v>3314664</v>
      </c>
      <c r="DM33" s="642"/>
      <c r="DN33" s="642"/>
      <c r="DO33" s="642"/>
      <c r="DP33" s="642"/>
      <c r="DQ33" s="642"/>
      <c r="DR33" s="642"/>
      <c r="DS33" s="642"/>
      <c r="DT33" s="642"/>
      <c r="DU33" s="642"/>
      <c r="DV33" s="643"/>
      <c r="DW33" s="646">
        <v>43.9</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310154</v>
      </c>
      <c r="S34" s="644"/>
      <c r="T34" s="644"/>
      <c r="U34" s="644"/>
      <c r="V34" s="644"/>
      <c r="W34" s="644"/>
      <c r="X34" s="644"/>
      <c r="Y34" s="645"/>
      <c r="Z34" s="703">
        <v>2.7</v>
      </c>
      <c r="AA34" s="703"/>
      <c r="AB34" s="703"/>
      <c r="AC34" s="703"/>
      <c r="AD34" s="704">
        <v>21258</v>
      </c>
      <c r="AE34" s="704"/>
      <c r="AF34" s="704"/>
      <c r="AG34" s="704"/>
      <c r="AH34" s="704"/>
      <c r="AI34" s="704"/>
      <c r="AJ34" s="704"/>
      <c r="AK34" s="704"/>
      <c r="AL34" s="646">
        <v>0.3</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1574904</v>
      </c>
      <c r="CS34" s="644"/>
      <c r="CT34" s="644"/>
      <c r="CU34" s="644"/>
      <c r="CV34" s="644"/>
      <c r="CW34" s="644"/>
      <c r="CX34" s="644"/>
      <c r="CY34" s="645"/>
      <c r="CZ34" s="646">
        <v>14.1</v>
      </c>
      <c r="DA34" s="675"/>
      <c r="DB34" s="675"/>
      <c r="DC34" s="676"/>
      <c r="DD34" s="649">
        <v>1274910</v>
      </c>
      <c r="DE34" s="644"/>
      <c r="DF34" s="644"/>
      <c r="DG34" s="644"/>
      <c r="DH34" s="644"/>
      <c r="DI34" s="644"/>
      <c r="DJ34" s="644"/>
      <c r="DK34" s="645"/>
      <c r="DL34" s="649">
        <v>1203280</v>
      </c>
      <c r="DM34" s="644"/>
      <c r="DN34" s="644"/>
      <c r="DO34" s="644"/>
      <c r="DP34" s="644"/>
      <c r="DQ34" s="644"/>
      <c r="DR34" s="644"/>
      <c r="DS34" s="644"/>
      <c r="DT34" s="644"/>
      <c r="DU34" s="644"/>
      <c r="DV34" s="645"/>
      <c r="DW34" s="646">
        <v>15.9</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712800</v>
      </c>
      <c r="S35" s="644"/>
      <c r="T35" s="644"/>
      <c r="U35" s="644"/>
      <c r="V35" s="644"/>
      <c r="W35" s="644"/>
      <c r="X35" s="644"/>
      <c r="Y35" s="645"/>
      <c r="Z35" s="703">
        <v>6.1</v>
      </c>
      <c r="AA35" s="703"/>
      <c r="AB35" s="703"/>
      <c r="AC35" s="703"/>
      <c r="AD35" s="704" t="s">
        <v>129</v>
      </c>
      <c r="AE35" s="704"/>
      <c r="AF35" s="704"/>
      <c r="AG35" s="704"/>
      <c r="AH35" s="704"/>
      <c r="AI35" s="704"/>
      <c r="AJ35" s="704"/>
      <c r="AK35" s="704"/>
      <c r="AL35" s="646" t="s">
        <v>129</v>
      </c>
      <c r="AM35" s="647"/>
      <c r="AN35" s="647"/>
      <c r="AO35" s="705"/>
      <c r="AP35" s="214"/>
      <c r="AQ35" s="709" t="s">
        <v>320</v>
      </c>
      <c r="AR35" s="710"/>
      <c r="AS35" s="710"/>
      <c r="AT35" s="710"/>
      <c r="AU35" s="710"/>
      <c r="AV35" s="710"/>
      <c r="AW35" s="710"/>
      <c r="AX35" s="710"/>
      <c r="AY35" s="711"/>
      <c r="AZ35" s="706">
        <v>1381135</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278892</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465509</v>
      </c>
      <c r="CS35" s="642"/>
      <c r="CT35" s="642"/>
      <c r="CU35" s="642"/>
      <c r="CV35" s="642"/>
      <c r="CW35" s="642"/>
      <c r="CX35" s="642"/>
      <c r="CY35" s="643"/>
      <c r="CZ35" s="646">
        <v>4.2</v>
      </c>
      <c r="DA35" s="675"/>
      <c r="DB35" s="675"/>
      <c r="DC35" s="676"/>
      <c r="DD35" s="649">
        <v>413769</v>
      </c>
      <c r="DE35" s="642"/>
      <c r="DF35" s="642"/>
      <c r="DG35" s="642"/>
      <c r="DH35" s="642"/>
      <c r="DI35" s="642"/>
      <c r="DJ35" s="642"/>
      <c r="DK35" s="643"/>
      <c r="DL35" s="649">
        <v>257220</v>
      </c>
      <c r="DM35" s="642"/>
      <c r="DN35" s="642"/>
      <c r="DO35" s="642"/>
      <c r="DP35" s="642"/>
      <c r="DQ35" s="642"/>
      <c r="DR35" s="642"/>
      <c r="DS35" s="642"/>
      <c r="DT35" s="642"/>
      <c r="DU35" s="642"/>
      <c r="DV35" s="643"/>
      <c r="DW35" s="646">
        <v>3.4</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129</v>
      </c>
      <c r="S36" s="644"/>
      <c r="T36" s="644"/>
      <c r="U36" s="644"/>
      <c r="V36" s="644"/>
      <c r="W36" s="644"/>
      <c r="X36" s="644"/>
      <c r="Y36" s="645"/>
      <c r="Z36" s="703" t="s">
        <v>129</v>
      </c>
      <c r="AA36" s="703"/>
      <c r="AB36" s="703"/>
      <c r="AC36" s="703"/>
      <c r="AD36" s="704" t="s">
        <v>129</v>
      </c>
      <c r="AE36" s="704"/>
      <c r="AF36" s="704"/>
      <c r="AG36" s="704"/>
      <c r="AH36" s="704"/>
      <c r="AI36" s="704"/>
      <c r="AJ36" s="704"/>
      <c r="AK36" s="704"/>
      <c r="AL36" s="646" t="s">
        <v>129</v>
      </c>
      <c r="AM36" s="647"/>
      <c r="AN36" s="647"/>
      <c r="AO36" s="705"/>
      <c r="AQ36" s="678" t="s">
        <v>324</v>
      </c>
      <c r="AR36" s="679"/>
      <c r="AS36" s="679"/>
      <c r="AT36" s="679"/>
      <c r="AU36" s="679"/>
      <c r="AV36" s="679"/>
      <c r="AW36" s="679"/>
      <c r="AX36" s="679"/>
      <c r="AY36" s="680"/>
      <c r="AZ36" s="641">
        <v>220339</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254303</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1908296</v>
      </c>
      <c r="CS36" s="644"/>
      <c r="CT36" s="644"/>
      <c r="CU36" s="644"/>
      <c r="CV36" s="644"/>
      <c r="CW36" s="644"/>
      <c r="CX36" s="644"/>
      <c r="CY36" s="645"/>
      <c r="CZ36" s="646">
        <v>17.100000000000001</v>
      </c>
      <c r="DA36" s="675"/>
      <c r="DB36" s="675"/>
      <c r="DC36" s="676"/>
      <c r="DD36" s="649">
        <v>1278216</v>
      </c>
      <c r="DE36" s="644"/>
      <c r="DF36" s="644"/>
      <c r="DG36" s="644"/>
      <c r="DH36" s="644"/>
      <c r="DI36" s="644"/>
      <c r="DJ36" s="644"/>
      <c r="DK36" s="645"/>
      <c r="DL36" s="649">
        <v>829345</v>
      </c>
      <c r="DM36" s="644"/>
      <c r="DN36" s="644"/>
      <c r="DO36" s="644"/>
      <c r="DP36" s="644"/>
      <c r="DQ36" s="644"/>
      <c r="DR36" s="644"/>
      <c r="DS36" s="644"/>
      <c r="DT36" s="644"/>
      <c r="DU36" s="644"/>
      <c r="DV36" s="645"/>
      <c r="DW36" s="646">
        <v>11</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t="s">
        <v>129</v>
      </c>
      <c r="S37" s="644"/>
      <c r="T37" s="644"/>
      <c r="U37" s="644"/>
      <c r="V37" s="644"/>
      <c r="W37" s="644"/>
      <c r="X37" s="644"/>
      <c r="Y37" s="645"/>
      <c r="Z37" s="703" t="s">
        <v>129</v>
      </c>
      <c r="AA37" s="703"/>
      <c r="AB37" s="703"/>
      <c r="AC37" s="703"/>
      <c r="AD37" s="704" t="s">
        <v>129</v>
      </c>
      <c r="AE37" s="704"/>
      <c r="AF37" s="704"/>
      <c r="AG37" s="704"/>
      <c r="AH37" s="704"/>
      <c r="AI37" s="704"/>
      <c r="AJ37" s="704"/>
      <c r="AK37" s="704"/>
      <c r="AL37" s="646" t="s">
        <v>129</v>
      </c>
      <c r="AM37" s="647"/>
      <c r="AN37" s="647"/>
      <c r="AO37" s="705"/>
      <c r="AQ37" s="678" t="s">
        <v>328</v>
      </c>
      <c r="AR37" s="679"/>
      <c r="AS37" s="679"/>
      <c r="AT37" s="679"/>
      <c r="AU37" s="679"/>
      <c r="AV37" s="679"/>
      <c r="AW37" s="679"/>
      <c r="AX37" s="679"/>
      <c r="AY37" s="680"/>
      <c r="AZ37" s="641">
        <v>213367</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2766</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906555</v>
      </c>
      <c r="CS37" s="642"/>
      <c r="CT37" s="642"/>
      <c r="CU37" s="642"/>
      <c r="CV37" s="642"/>
      <c r="CW37" s="642"/>
      <c r="CX37" s="642"/>
      <c r="CY37" s="643"/>
      <c r="CZ37" s="646">
        <v>8.1</v>
      </c>
      <c r="DA37" s="675"/>
      <c r="DB37" s="675"/>
      <c r="DC37" s="676"/>
      <c r="DD37" s="649">
        <v>646053</v>
      </c>
      <c r="DE37" s="642"/>
      <c r="DF37" s="642"/>
      <c r="DG37" s="642"/>
      <c r="DH37" s="642"/>
      <c r="DI37" s="642"/>
      <c r="DJ37" s="642"/>
      <c r="DK37" s="643"/>
      <c r="DL37" s="649">
        <v>394793</v>
      </c>
      <c r="DM37" s="642"/>
      <c r="DN37" s="642"/>
      <c r="DO37" s="642"/>
      <c r="DP37" s="642"/>
      <c r="DQ37" s="642"/>
      <c r="DR37" s="642"/>
      <c r="DS37" s="642"/>
      <c r="DT37" s="642"/>
      <c r="DU37" s="642"/>
      <c r="DV37" s="643"/>
      <c r="DW37" s="646">
        <v>5.2</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11627534</v>
      </c>
      <c r="S38" s="693"/>
      <c r="T38" s="693"/>
      <c r="U38" s="693"/>
      <c r="V38" s="693"/>
      <c r="W38" s="693"/>
      <c r="X38" s="693"/>
      <c r="Y38" s="698"/>
      <c r="Z38" s="699">
        <v>100</v>
      </c>
      <c r="AA38" s="699"/>
      <c r="AB38" s="699"/>
      <c r="AC38" s="699"/>
      <c r="AD38" s="700">
        <v>7558679</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25174</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4690</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1160796</v>
      </c>
      <c r="CS38" s="644"/>
      <c r="CT38" s="644"/>
      <c r="CU38" s="644"/>
      <c r="CV38" s="644"/>
      <c r="CW38" s="644"/>
      <c r="CX38" s="644"/>
      <c r="CY38" s="645"/>
      <c r="CZ38" s="646">
        <v>10.4</v>
      </c>
      <c r="DA38" s="675"/>
      <c r="DB38" s="675"/>
      <c r="DC38" s="676"/>
      <c r="DD38" s="649">
        <v>1008369</v>
      </c>
      <c r="DE38" s="644"/>
      <c r="DF38" s="644"/>
      <c r="DG38" s="644"/>
      <c r="DH38" s="644"/>
      <c r="DI38" s="644"/>
      <c r="DJ38" s="644"/>
      <c r="DK38" s="645"/>
      <c r="DL38" s="649">
        <v>942945</v>
      </c>
      <c r="DM38" s="644"/>
      <c r="DN38" s="644"/>
      <c r="DO38" s="644"/>
      <c r="DP38" s="644"/>
      <c r="DQ38" s="644"/>
      <c r="DR38" s="644"/>
      <c r="DS38" s="644"/>
      <c r="DT38" s="644"/>
      <c r="DU38" s="644"/>
      <c r="DV38" s="645"/>
      <c r="DW38" s="646">
        <v>12.5</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130</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95</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148711</v>
      </c>
      <c r="CS39" s="642"/>
      <c r="CT39" s="642"/>
      <c r="CU39" s="642"/>
      <c r="CV39" s="642"/>
      <c r="CW39" s="642"/>
      <c r="CX39" s="642"/>
      <c r="CY39" s="643"/>
      <c r="CZ39" s="646">
        <v>1.3</v>
      </c>
      <c r="DA39" s="675"/>
      <c r="DB39" s="675"/>
      <c r="DC39" s="676"/>
      <c r="DD39" s="649">
        <v>100001</v>
      </c>
      <c r="DE39" s="642"/>
      <c r="DF39" s="642"/>
      <c r="DG39" s="642"/>
      <c r="DH39" s="642"/>
      <c r="DI39" s="642"/>
      <c r="DJ39" s="642"/>
      <c r="DK39" s="643"/>
      <c r="DL39" s="649" t="s">
        <v>130</v>
      </c>
      <c r="DM39" s="642"/>
      <c r="DN39" s="642"/>
      <c r="DO39" s="642"/>
      <c r="DP39" s="642"/>
      <c r="DQ39" s="642"/>
      <c r="DR39" s="642"/>
      <c r="DS39" s="642"/>
      <c r="DT39" s="642"/>
      <c r="DU39" s="642"/>
      <c r="DV39" s="643"/>
      <c r="DW39" s="646" t="s">
        <v>130</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188699</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127</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233704</v>
      </c>
      <c r="CS40" s="644"/>
      <c r="CT40" s="644"/>
      <c r="CU40" s="644"/>
      <c r="CV40" s="644"/>
      <c r="CW40" s="644"/>
      <c r="CX40" s="644"/>
      <c r="CY40" s="645"/>
      <c r="CZ40" s="646">
        <v>2.1</v>
      </c>
      <c r="DA40" s="675"/>
      <c r="DB40" s="675"/>
      <c r="DC40" s="676"/>
      <c r="DD40" s="649">
        <v>91624</v>
      </c>
      <c r="DE40" s="644"/>
      <c r="DF40" s="644"/>
      <c r="DG40" s="644"/>
      <c r="DH40" s="644"/>
      <c r="DI40" s="644"/>
      <c r="DJ40" s="644"/>
      <c r="DK40" s="645"/>
      <c r="DL40" s="649">
        <v>81874</v>
      </c>
      <c r="DM40" s="644"/>
      <c r="DN40" s="644"/>
      <c r="DO40" s="644"/>
      <c r="DP40" s="644"/>
      <c r="DQ40" s="644"/>
      <c r="DR40" s="644"/>
      <c r="DS40" s="644"/>
      <c r="DT40" s="644"/>
      <c r="DU40" s="644"/>
      <c r="DV40" s="645"/>
      <c r="DW40" s="646">
        <v>1.1000000000000001</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733556</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327</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130</v>
      </c>
      <c r="DA41" s="675"/>
      <c r="DB41" s="675"/>
      <c r="DC41" s="676"/>
      <c r="DD41" s="649" t="s">
        <v>130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1142018</v>
      </c>
      <c r="CS42" s="644"/>
      <c r="CT42" s="644"/>
      <c r="CU42" s="644"/>
      <c r="CV42" s="644"/>
      <c r="CW42" s="644"/>
      <c r="CX42" s="644"/>
      <c r="CY42" s="645"/>
      <c r="CZ42" s="646">
        <v>10.199999999999999</v>
      </c>
      <c r="DA42" s="647"/>
      <c r="DB42" s="647"/>
      <c r="DC42" s="648"/>
      <c r="DD42" s="649">
        <v>568040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36364</v>
      </c>
      <c r="CS43" s="642"/>
      <c r="CT43" s="642"/>
      <c r="CU43" s="642"/>
      <c r="CV43" s="642"/>
      <c r="CW43" s="642"/>
      <c r="CX43" s="642"/>
      <c r="CY43" s="643"/>
      <c r="CZ43" s="646">
        <v>0.3</v>
      </c>
      <c r="DA43" s="675"/>
      <c r="DB43" s="675"/>
      <c r="DC43" s="676"/>
      <c r="DD43" s="649">
        <v>36364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1127840</v>
      </c>
      <c r="CS44" s="644"/>
      <c r="CT44" s="644"/>
      <c r="CU44" s="644"/>
      <c r="CV44" s="644"/>
      <c r="CW44" s="644"/>
      <c r="CX44" s="644"/>
      <c r="CY44" s="645"/>
      <c r="CZ44" s="646">
        <v>10.1</v>
      </c>
      <c r="DA44" s="647"/>
      <c r="DB44" s="647"/>
      <c r="DC44" s="648"/>
      <c r="DD44" s="649">
        <v>554924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312780</v>
      </c>
      <c r="CS45" s="642"/>
      <c r="CT45" s="642"/>
      <c r="CU45" s="642"/>
      <c r="CV45" s="642"/>
      <c r="CW45" s="642"/>
      <c r="CX45" s="642"/>
      <c r="CY45" s="643"/>
      <c r="CZ45" s="646">
        <v>2.8</v>
      </c>
      <c r="DA45" s="675"/>
      <c r="DB45" s="675"/>
      <c r="DC45" s="676"/>
      <c r="DD45" s="649">
        <v>31460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745190</v>
      </c>
      <c r="CS46" s="644"/>
      <c r="CT46" s="644"/>
      <c r="CU46" s="644"/>
      <c r="CV46" s="644"/>
      <c r="CW46" s="644"/>
      <c r="CX46" s="644"/>
      <c r="CY46" s="645"/>
      <c r="CZ46" s="646">
        <v>6.7</v>
      </c>
      <c r="DA46" s="647"/>
      <c r="DB46" s="647"/>
      <c r="DC46" s="648"/>
      <c r="DD46" s="649">
        <v>521494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14178</v>
      </c>
      <c r="CS47" s="642"/>
      <c r="CT47" s="642"/>
      <c r="CU47" s="642"/>
      <c r="CV47" s="642"/>
      <c r="CW47" s="642"/>
      <c r="CX47" s="642"/>
      <c r="CY47" s="643"/>
      <c r="CZ47" s="646">
        <v>0.1</v>
      </c>
      <c r="DA47" s="675"/>
      <c r="DB47" s="675"/>
      <c r="DC47" s="676"/>
      <c r="DD47" s="649">
        <v>13116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129</v>
      </c>
      <c r="CS48" s="644"/>
      <c r="CT48" s="644"/>
      <c r="CU48" s="644"/>
      <c r="CV48" s="644"/>
      <c r="CW48" s="644"/>
      <c r="CX48" s="644"/>
      <c r="CY48" s="645"/>
      <c r="CZ48" s="646" t="s">
        <v>129</v>
      </c>
      <c r="DA48" s="647"/>
      <c r="DB48" s="647"/>
      <c r="DC48" s="648"/>
      <c r="DD48" s="649" t="s">
        <v>129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11191315</v>
      </c>
      <c r="CS49" s="657"/>
      <c r="CT49" s="657"/>
      <c r="CU49" s="657"/>
      <c r="CV49" s="657"/>
      <c r="CW49" s="657"/>
      <c r="CX49" s="657"/>
      <c r="CY49" s="658"/>
      <c r="CZ49" s="659">
        <v>100</v>
      </c>
      <c r="DA49" s="660"/>
      <c r="DB49" s="660"/>
      <c r="DC49" s="661"/>
      <c r="DD49" s="662">
        <v>8313636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BQgoNu2HdqodjSD0oA4ydms56lKQ+7g9PHc0S8pMRs/X2uqcpvrZxwzRfGyN/V8uy6MkTKHN8cOWb4OTtW/L3w==" saltValue="mlo9CavylrHo8m3apRmHc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11628</v>
      </c>
      <c r="R7" s="1174"/>
      <c r="S7" s="1174"/>
      <c r="T7" s="1174"/>
      <c r="U7" s="1174"/>
      <c r="V7" s="1174">
        <v>11191</v>
      </c>
      <c r="W7" s="1174"/>
      <c r="X7" s="1174"/>
      <c r="Y7" s="1174"/>
      <c r="Z7" s="1174"/>
      <c r="AA7" s="1174">
        <v>436</v>
      </c>
      <c r="AB7" s="1174"/>
      <c r="AC7" s="1174"/>
      <c r="AD7" s="1174"/>
      <c r="AE7" s="1175"/>
      <c r="AF7" s="1176">
        <v>398</v>
      </c>
      <c r="AG7" s="1177"/>
      <c r="AH7" s="1177"/>
      <c r="AI7" s="1177"/>
      <c r="AJ7" s="1178"/>
      <c r="AK7" s="1160">
        <v>348</v>
      </c>
      <c r="AL7" s="1161"/>
      <c r="AM7" s="1161"/>
      <c r="AN7" s="1161"/>
      <c r="AO7" s="1161"/>
      <c r="AP7" s="1161">
        <v>9337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567</v>
      </c>
      <c r="BT7" s="1165"/>
      <c r="BU7" s="1165"/>
      <c r="BV7" s="1165"/>
      <c r="BW7" s="1165"/>
      <c r="BX7" s="1165"/>
      <c r="BY7" s="1165"/>
      <c r="BZ7" s="1165"/>
      <c r="CA7" s="1165"/>
      <c r="CB7" s="1165"/>
      <c r="CC7" s="1165"/>
      <c r="CD7" s="1165"/>
      <c r="CE7" s="1165"/>
      <c r="CF7" s="1165"/>
      <c r="CG7" s="1166"/>
      <c r="CH7" s="1157">
        <v>11</v>
      </c>
      <c r="CI7" s="1158"/>
      <c r="CJ7" s="1158"/>
      <c r="CK7" s="1158"/>
      <c r="CL7" s="1159"/>
      <c r="CM7" s="1157">
        <v>468</v>
      </c>
      <c r="CN7" s="1158"/>
      <c r="CO7" s="1158"/>
      <c r="CP7" s="1158"/>
      <c r="CQ7" s="1159"/>
      <c r="CR7" s="1157">
        <v>55</v>
      </c>
      <c r="CS7" s="1158"/>
      <c r="CT7" s="1158"/>
      <c r="CU7" s="1158"/>
      <c r="CV7" s="1159"/>
      <c r="CW7" s="1157" t="s">
        <v>575</v>
      </c>
      <c r="CX7" s="1158"/>
      <c r="CY7" s="1158"/>
      <c r="CZ7" s="1158"/>
      <c r="DA7" s="1159"/>
      <c r="DB7" s="1157" t="s">
        <v>575</v>
      </c>
      <c r="DC7" s="1158"/>
      <c r="DD7" s="1158"/>
      <c r="DE7" s="1158"/>
      <c r="DF7" s="1159"/>
      <c r="DG7" s="1157" t="s">
        <v>575</v>
      </c>
      <c r="DH7" s="1158"/>
      <c r="DI7" s="1158"/>
      <c r="DJ7" s="1158"/>
      <c r="DK7" s="1159"/>
      <c r="DL7" s="1157" t="s">
        <v>575</v>
      </c>
      <c r="DM7" s="1158"/>
      <c r="DN7" s="1158"/>
      <c r="DO7" s="1158"/>
      <c r="DP7" s="1159"/>
      <c r="DQ7" s="1157" t="s">
        <v>577</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568</v>
      </c>
      <c r="BT8" s="1084"/>
      <c r="BU8" s="1084"/>
      <c r="BV8" s="1084"/>
      <c r="BW8" s="1084"/>
      <c r="BX8" s="1084"/>
      <c r="BY8" s="1084"/>
      <c r="BZ8" s="1084"/>
      <c r="CA8" s="1084"/>
      <c r="CB8" s="1084"/>
      <c r="CC8" s="1084"/>
      <c r="CD8" s="1084"/>
      <c r="CE8" s="1084"/>
      <c r="CF8" s="1084"/>
      <c r="CG8" s="1085"/>
      <c r="CH8" s="1058">
        <v>-1</v>
      </c>
      <c r="CI8" s="1059"/>
      <c r="CJ8" s="1059"/>
      <c r="CK8" s="1059"/>
      <c r="CL8" s="1060"/>
      <c r="CM8" s="1058">
        <v>21</v>
      </c>
      <c r="CN8" s="1059"/>
      <c r="CO8" s="1059"/>
      <c r="CP8" s="1059"/>
      <c r="CQ8" s="1060"/>
      <c r="CR8" s="1058">
        <v>33</v>
      </c>
      <c r="CS8" s="1059"/>
      <c r="CT8" s="1059"/>
      <c r="CU8" s="1059"/>
      <c r="CV8" s="1060"/>
      <c r="CW8" s="1058">
        <v>5</v>
      </c>
      <c r="CX8" s="1059"/>
      <c r="CY8" s="1059"/>
      <c r="CZ8" s="1059"/>
      <c r="DA8" s="1060"/>
      <c r="DB8" s="1058" t="s">
        <v>575</v>
      </c>
      <c r="DC8" s="1059"/>
      <c r="DD8" s="1059"/>
      <c r="DE8" s="1059"/>
      <c r="DF8" s="1060"/>
      <c r="DG8" s="1058" t="s">
        <v>575</v>
      </c>
      <c r="DH8" s="1059"/>
      <c r="DI8" s="1059"/>
      <c r="DJ8" s="1059"/>
      <c r="DK8" s="1060"/>
      <c r="DL8" s="1058" t="s">
        <v>575</v>
      </c>
      <c r="DM8" s="1059"/>
      <c r="DN8" s="1059"/>
      <c r="DO8" s="1059"/>
      <c r="DP8" s="1060"/>
      <c r="DQ8" s="1058" t="s">
        <v>577</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569</v>
      </c>
      <c r="BT9" s="1084"/>
      <c r="BU9" s="1084"/>
      <c r="BV9" s="1084"/>
      <c r="BW9" s="1084"/>
      <c r="BX9" s="1084"/>
      <c r="BY9" s="1084"/>
      <c r="BZ9" s="1084"/>
      <c r="CA9" s="1084"/>
      <c r="CB9" s="1084"/>
      <c r="CC9" s="1084"/>
      <c r="CD9" s="1084"/>
      <c r="CE9" s="1084"/>
      <c r="CF9" s="1084"/>
      <c r="CG9" s="1085"/>
      <c r="CH9" s="1058">
        <v>-13</v>
      </c>
      <c r="CI9" s="1059"/>
      <c r="CJ9" s="1059"/>
      <c r="CK9" s="1059"/>
      <c r="CL9" s="1060"/>
      <c r="CM9" s="1058">
        <v>24</v>
      </c>
      <c r="CN9" s="1059"/>
      <c r="CO9" s="1059"/>
      <c r="CP9" s="1059"/>
      <c r="CQ9" s="1060"/>
      <c r="CR9" s="1058">
        <v>20</v>
      </c>
      <c r="CS9" s="1059"/>
      <c r="CT9" s="1059"/>
      <c r="CU9" s="1059"/>
      <c r="CV9" s="1060"/>
      <c r="CW9" s="1058">
        <v>14</v>
      </c>
      <c r="CX9" s="1059"/>
      <c r="CY9" s="1059"/>
      <c r="CZ9" s="1059"/>
      <c r="DA9" s="1060"/>
      <c r="DB9" s="1058" t="s">
        <v>575</v>
      </c>
      <c r="DC9" s="1059"/>
      <c r="DD9" s="1059"/>
      <c r="DE9" s="1059"/>
      <c r="DF9" s="1060"/>
      <c r="DG9" s="1058" t="s">
        <v>575</v>
      </c>
      <c r="DH9" s="1059"/>
      <c r="DI9" s="1059"/>
      <c r="DJ9" s="1059"/>
      <c r="DK9" s="1060"/>
      <c r="DL9" s="1058" t="s">
        <v>575</v>
      </c>
      <c r="DM9" s="1059"/>
      <c r="DN9" s="1059"/>
      <c r="DO9" s="1059"/>
      <c r="DP9" s="1060"/>
      <c r="DQ9" s="1058" t="s">
        <v>577</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570</v>
      </c>
      <c r="BT10" s="1084"/>
      <c r="BU10" s="1084"/>
      <c r="BV10" s="1084"/>
      <c r="BW10" s="1084"/>
      <c r="BX10" s="1084"/>
      <c r="BY10" s="1084"/>
      <c r="BZ10" s="1084"/>
      <c r="CA10" s="1084"/>
      <c r="CB10" s="1084"/>
      <c r="CC10" s="1084"/>
      <c r="CD10" s="1084"/>
      <c r="CE10" s="1084"/>
      <c r="CF10" s="1084"/>
      <c r="CG10" s="1085"/>
      <c r="CH10" s="1058">
        <v>-3</v>
      </c>
      <c r="CI10" s="1059"/>
      <c r="CJ10" s="1059"/>
      <c r="CK10" s="1059"/>
      <c r="CL10" s="1060"/>
      <c r="CM10" s="1058">
        <v>51</v>
      </c>
      <c r="CN10" s="1059"/>
      <c r="CO10" s="1059"/>
      <c r="CP10" s="1059"/>
      <c r="CQ10" s="1060"/>
      <c r="CR10" s="1058">
        <v>40</v>
      </c>
      <c r="CS10" s="1059"/>
      <c r="CT10" s="1059"/>
      <c r="CU10" s="1059"/>
      <c r="CV10" s="1060"/>
      <c r="CW10" s="1058" t="s">
        <v>575</v>
      </c>
      <c r="CX10" s="1059"/>
      <c r="CY10" s="1059"/>
      <c r="CZ10" s="1059"/>
      <c r="DA10" s="1060"/>
      <c r="DB10" s="1058" t="s">
        <v>575</v>
      </c>
      <c r="DC10" s="1059"/>
      <c r="DD10" s="1059"/>
      <c r="DE10" s="1059"/>
      <c r="DF10" s="1060"/>
      <c r="DG10" s="1058" t="s">
        <v>575</v>
      </c>
      <c r="DH10" s="1059"/>
      <c r="DI10" s="1059"/>
      <c r="DJ10" s="1059"/>
      <c r="DK10" s="1060"/>
      <c r="DL10" s="1058" t="s">
        <v>575</v>
      </c>
      <c r="DM10" s="1059"/>
      <c r="DN10" s="1059"/>
      <c r="DO10" s="1059"/>
      <c r="DP10" s="1060"/>
      <c r="DQ10" s="1058" t="s">
        <v>577</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571</v>
      </c>
      <c r="BT11" s="1084"/>
      <c r="BU11" s="1084"/>
      <c r="BV11" s="1084"/>
      <c r="BW11" s="1084"/>
      <c r="BX11" s="1084"/>
      <c r="BY11" s="1084"/>
      <c r="BZ11" s="1084"/>
      <c r="CA11" s="1084"/>
      <c r="CB11" s="1084"/>
      <c r="CC11" s="1084"/>
      <c r="CD11" s="1084"/>
      <c r="CE11" s="1084"/>
      <c r="CF11" s="1084"/>
      <c r="CG11" s="1085"/>
      <c r="CH11" s="1058">
        <v>1</v>
      </c>
      <c r="CI11" s="1059"/>
      <c r="CJ11" s="1059"/>
      <c r="CK11" s="1059"/>
      <c r="CL11" s="1060"/>
      <c r="CM11" s="1058">
        <v>22</v>
      </c>
      <c r="CN11" s="1059"/>
      <c r="CO11" s="1059"/>
      <c r="CP11" s="1059"/>
      <c r="CQ11" s="1060"/>
      <c r="CR11" s="1058">
        <v>12</v>
      </c>
      <c r="CS11" s="1059"/>
      <c r="CT11" s="1059"/>
      <c r="CU11" s="1059"/>
      <c r="CV11" s="1060"/>
      <c r="CW11" s="1058" t="s">
        <v>575</v>
      </c>
      <c r="CX11" s="1059"/>
      <c r="CY11" s="1059"/>
      <c r="CZ11" s="1059"/>
      <c r="DA11" s="1060"/>
      <c r="DB11" s="1058" t="s">
        <v>575</v>
      </c>
      <c r="DC11" s="1059"/>
      <c r="DD11" s="1059"/>
      <c r="DE11" s="1059"/>
      <c r="DF11" s="1060"/>
      <c r="DG11" s="1058" t="s">
        <v>575</v>
      </c>
      <c r="DH11" s="1059"/>
      <c r="DI11" s="1059"/>
      <c r="DJ11" s="1059"/>
      <c r="DK11" s="1060"/>
      <c r="DL11" s="1058" t="s">
        <v>575</v>
      </c>
      <c r="DM11" s="1059"/>
      <c r="DN11" s="1059"/>
      <c r="DO11" s="1059"/>
      <c r="DP11" s="1060"/>
      <c r="DQ11" s="1058" t="s">
        <v>577</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380</v>
      </c>
      <c r="B23" s="1013" t="s">
        <v>381</v>
      </c>
      <c r="C23" s="1014"/>
      <c r="D23" s="1014"/>
      <c r="E23" s="1014"/>
      <c r="F23" s="1014"/>
      <c r="G23" s="1014"/>
      <c r="H23" s="1014"/>
      <c r="I23" s="1014"/>
      <c r="J23" s="1014"/>
      <c r="K23" s="1014"/>
      <c r="L23" s="1014"/>
      <c r="M23" s="1014"/>
      <c r="N23" s="1014"/>
      <c r="O23" s="1014"/>
      <c r="P23" s="1015"/>
      <c r="Q23" s="1137">
        <v>11628</v>
      </c>
      <c r="R23" s="1138"/>
      <c r="S23" s="1138"/>
      <c r="T23" s="1138"/>
      <c r="U23" s="1138"/>
      <c r="V23" s="1138">
        <v>11191</v>
      </c>
      <c r="W23" s="1138"/>
      <c r="X23" s="1138"/>
      <c r="Y23" s="1138"/>
      <c r="Z23" s="1138"/>
      <c r="AA23" s="1138">
        <v>436</v>
      </c>
      <c r="AB23" s="1138"/>
      <c r="AC23" s="1138"/>
      <c r="AD23" s="1138"/>
      <c r="AE23" s="1139"/>
      <c r="AF23" s="1140">
        <v>398</v>
      </c>
      <c r="AG23" s="1138"/>
      <c r="AH23" s="1138"/>
      <c r="AI23" s="1138"/>
      <c r="AJ23" s="1141"/>
      <c r="AK23" s="1142"/>
      <c r="AL23" s="1143"/>
      <c r="AM23" s="1143"/>
      <c r="AN23" s="1143"/>
      <c r="AO23" s="1143"/>
      <c r="AP23" s="1138">
        <v>9337</v>
      </c>
      <c r="AQ23" s="1138"/>
      <c r="AR23" s="1138"/>
      <c r="AS23" s="1138"/>
      <c r="AT23" s="1138"/>
      <c r="AU23" s="1144"/>
      <c r="AV23" s="1144"/>
      <c r="AW23" s="1144"/>
      <c r="AX23" s="1144"/>
      <c r="AY23" s="1145"/>
      <c r="AZ23" s="1134" t="s">
        <v>129</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392</v>
      </c>
      <c r="C28" s="1120"/>
      <c r="D28" s="1120"/>
      <c r="E28" s="1120"/>
      <c r="F28" s="1120"/>
      <c r="G28" s="1120"/>
      <c r="H28" s="1120"/>
      <c r="I28" s="1120"/>
      <c r="J28" s="1120"/>
      <c r="K28" s="1120"/>
      <c r="L28" s="1120"/>
      <c r="M28" s="1120"/>
      <c r="N28" s="1120"/>
      <c r="O28" s="1120"/>
      <c r="P28" s="1121"/>
      <c r="Q28" s="1122">
        <v>2882</v>
      </c>
      <c r="R28" s="1123"/>
      <c r="S28" s="1123"/>
      <c r="T28" s="1123"/>
      <c r="U28" s="1123"/>
      <c r="V28" s="1123">
        <v>2603</v>
      </c>
      <c r="W28" s="1123"/>
      <c r="X28" s="1123"/>
      <c r="Y28" s="1123"/>
      <c r="Z28" s="1123"/>
      <c r="AA28" s="1123">
        <v>279</v>
      </c>
      <c r="AB28" s="1123"/>
      <c r="AC28" s="1123"/>
      <c r="AD28" s="1123"/>
      <c r="AE28" s="1124"/>
      <c r="AF28" s="1125">
        <v>279</v>
      </c>
      <c r="AG28" s="1123"/>
      <c r="AH28" s="1123"/>
      <c r="AI28" s="1123"/>
      <c r="AJ28" s="1126"/>
      <c r="AK28" s="1127">
        <v>156</v>
      </c>
      <c r="AL28" s="1115"/>
      <c r="AM28" s="1115"/>
      <c r="AN28" s="1115"/>
      <c r="AO28" s="1115"/>
      <c r="AP28" s="1115" t="s">
        <v>572</v>
      </c>
      <c r="AQ28" s="1115"/>
      <c r="AR28" s="1115"/>
      <c r="AS28" s="1115"/>
      <c r="AT28" s="1115"/>
      <c r="AU28" s="1115" t="s">
        <v>572</v>
      </c>
      <c r="AV28" s="1115"/>
      <c r="AW28" s="1115"/>
      <c r="AX28" s="1115"/>
      <c r="AY28" s="1115"/>
      <c r="AZ28" s="1116" t="s">
        <v>573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393</v>
      </c>
      <c r="C29" s="1107"/>
      <c r="D29" s="1107"/>
      <c r="E29" s="1107"/>
      <c r="F29" s="1107"/>
      <c r="G29" s="1107"/>
      <c r="H29" s="1107"/>
      <c r="I29" s="1107"/>
      <c r="J29" s="1107"/>
      <c r="K29" s="1107"/>
      <c r="L29" s="1107"/>
      <c r="M29" s="1107"/>
      <c r="N29" s="1107"/>
      <c r="O29" s="1107"/>
      <c r="P29" s="1108"/>
      <c r="Q29" s="1112">
        <v>206</v>
      </c>
      <c r="R29" s="1113"/>
      <c r="S29" s="1113"/>
      <c r="T29" s="1113"/>
      <c r="U29" s="1113"/>
      <c r="V29" s="1113">
        <v>206</v>
      </c>
      <c r="W29" s="1113"/>
      <c r="X29" s="1113"/>
      <c r="Y29" s="1113"/>
      <c r="Z29" s="1113"/>
      <c r="AA29" s="1113">
        <v>0</v>
      </c>
      <c r="AB29" s="1113"/>
      <c r="AC29" s="1113"/>
      <c r="AD29" s="1113"/>
      <c r="AE29" s="1114"/>
      <c r="AF29" s="1088">
        <v>0</v>
      </c>
      <c r="AG29" s="1089"/>
      <c r="AH29" s="1089"/>
      <c r="AI29" s="1089"/>
      <c r="AJ29" s="1090"/>
      <c r="AK29" s="1049">
        <v>77</v>
      </c>
      <c r="AL29" s="1040"/>
      <c r="AM29" s="1040"/>
      <c r="AN29" s="1040"/>
      <c r="AO29" s="1040"/>
      <c r="AP29" s="1040" t="s">
        <v>572</v>
      </c>
      <c r="AQ29" s="1040"/>
      <c r="AR29" s="1040"/>
      <c r="AS29" s="1040"/>
      <c r="AT29" s="1040"/>
      <c r="AU29" s="1040" t="s">
        <v>572</v>
      </c>
      <c r="AV29" s="1040"/>
      <c r="AW29" s="1040"/>
      <c r="AX29" s="1040"/>
      <c r="AY29" s="1040"/>
      <c r="AZ29" s="1111" t="s">
        <v>572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394</v>
      </c>
      <c r="C30" s="1107"/>
      <c r="D30" s="1107"/>
      <c r="E30" s="1107"/>
      <c r="F30" s="1107"/>
      <c r="G30" s="1107"/>
      <c r="H30" s="1107"/>
      <c r="I30" s="1107"/>
      <c r="J30" s="1107"/>
      <c r="K30" s="1107"/>
      <c r="L30" s="1107"/>
      <c r="M30" s="1107"/>
      <c r="N30" s="1107"/>
      <c r="O30" s="1107"/>
      <c r="P30" s="1108"/>
      <c r="Q30" s="1112">
        <v>383</v>
      </c>
      <c r="R30" s="1113"/>
      <c r="S30" s="1113"/>
      <c r="T30" s="1113"/>
      <c r="U30" s="1113"/>
      <c r="V30" s="1113">
        <v>372</v>
      </c>
      <c r="W30" s="1113"/>
      <c r="X30" s="1113"/>
      <c r="Y30" s="1113"/>
      <c r="Z30" s="1113"/>
      <c r="AA30" s="1113">
        <v>10</v>
      </c>
      <c r="AB30" s="1113"/>
      <c r="AC30" s="1113"/>
      <c r="AD30" s="1113"/>
      <c r="AE30" s="1114"/>
      <c r="AF30" s="1088">
        <v>100</v>
      </c>
      <c r="AG30" s="1089"/>
      <c r="AH30" s="1089"/>
      <c r="AI30" s="1089"/>
      <c r="AJ30" s="1090"/>
      <c r="AK30" s="1049">
        <v>220</v>
      </c>
      <c r="AL30" s="1040"/>
      <c r="AM30" s="1040"/>
      <c r="AN30" s="1040"/>
      <c r="AO30" s="1040"/>
      <c r="AP30" s="1040">
        <v>2795</v>
      </c>
      <c r="AQ30" s="1040"/>
      <c r="AR30" s="1040"/>
      <c r="AS30" s="1040"/>
      <c r="AT30" s="1040"/>
      <c r="AU30" s="1040">
        <v>1928</v>
      </c>
      <c r="AV30" s="1040"/>
      <c r="AW30" s="1040"/>
      <c r="AX30" s="1040"/>
      <c r="AY30" s="1040"/>
      <c r="AZ30" s="1111" t="s">
        <v>572</v>
      </c>
      <c r="BA30" s="1111"/>
      <c r="BB30" s="1111"/>
      <c r="BC30" s="1111"/>
      <c r="BD30" s="1111"/>
      <c r="BE30" s="1101" t="s">
        <v>395</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204</v>
      </c>
      <c r="R31" s="1113"/>
      <c r="S31" s="1113"/>
      <c r="T31" s="1113"/>
      <c r="U31" s="1113"/>
      <c r="V31" s="1113">
        <v>191</v>
      </c>
      <c r="W31" s="1113"/>
      <c r="X31" s="1113"/>
      <c r="Y31" s="1113"/>
      <c r="Z31" s="1113"/>
      <c r="AA31" s="1113">
        <v>14</v>
      </c>
      <c r="AB31" s="1113"/>
      <c r="AC31" s="1113"/>
      <c r="AD31" s="1113"/>
      <c r="AE31" s="1114"/>
      <c r="AF31" s="1088">
        <v>14</v>
      </c>
      <c r="AG31" s="1089"/>
      <c r="AH31" s="1089"/>
      <c r="AI31" s="1089"/>
      <c r="AJ31" s="1090"/>
      <c r="AK31" s="1049">
        <v>113</v>
      </c>
      <c r="AL31" s="1040"/>
      <c r="AM31" s="1040"/>
      <c r="AN31" s="1040"/>
      <c r="AO31" s="1040"/>
      <c r="AP31" s="1040">
        <v>1279</v>
      </c>
      <c r="AQ31" s="1040"/>
      <c r="AR31" s="1040"/>
      <c r="AS31" s="1040"/>
      <c r="AT31" s="1040"/>
      <c r="AU31" s="1040">
        <v>1236</v>
      </c>
      <c r="AV31" s="1040"/>
      <c r="AW31" s="1040"/>
      <c r="AX31" s="1040"/>
      <c r="AY31" s="1040"/>
      <c r="AZ31" s="1111" t="s">
        <v>573</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212</v>
      </c>
      <c r="R32" s="1113"/>
      <c r="S32" s="1113"/>
      <c r="T32" s="1113"/>
      <c r="U32" s="1113"/>
      <c r="V32" s="1113">
        <v>207</v>
      </c>
      <c r="W32" s="1113"/>
      <c r="X32" s="1113"/>
      <c r="Y32" s="1113"/>
      <c r="Z32" s="1113"/>
      <c r="AA32" s="1113">
        <v>5</v>
      </c>
      <c r="AB32" s="1113"/>
      <c r="AC32" s="1113"/>
      <c r="AD32" s="1113"/>
      <c r="AE32" s="1114"/>
      <c r="AF32" s="1088">
        <v>5</v>
      </c>
      <c r="AG32" s="1089"/>
      <c r="AH32" s="1089"/>
      <c r="AI32" s="1089"/>
      <c r="AJ32" s="1090"/>
      <c r="AK32" s="1049">
        <v>100</v>
      </c>
      <c r="AL32" s="1040"/>
      <c r="AM32" s="1040"/>
      <c r="AN32" s="1040"/>
      <c r="AO32" s="1040"/>
      <c r="AP32" s="1040">
        <v>976</v>
      </c>
      <c r="AQ32" s="1040"/>
      <c r="AR32" s="1040"/>
      <c r="AS32" s="1040"/>
      <c r="AT32" s="1040"/>
      <c r="AU32" s="1040">
        <v>878</v>
      </c>
      <c r="AV32" s="1040"/>
      <c r="AW32" s="1040"/>
      <c r="AX32" s="1040"/>
      <c r="AY32" s="1040"/>
      <c r="AZ32" s="1111" t="s">
        <v>572</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380</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397</v>
      </c>
      <c r="AG63" s="1028"/>
      <c r="AH63" s="1028"/>
      <c r="AI63" s="1028"/>
      <c r="AJ63" s="1099"/>
      <c r="AK63" s="1100"/>
      <c r="AL63" s="1032"/>
      <c r="AM63" s="1032"/>
      <c r="AN63" s="1032"/>
      <c r="AO63" s="1032"/>
      <c r="AP63" s="1028">
        <v>5050</v>
      </c>
      <c r="AQ63" s="1028"/>
      <c r="AR63" s="1028"/>
      <c r="AS63" s="1028"/>
      <c r="AT63" s="1028"/>
      <c r="AU63" s="1028">
        <v>4042</v>
      </c>
      <c r="AV63" s="1028"/>
      <c r="AW63" s="1028"/>
      <c r="AX63" s="1028"/>
      <c r="AY63" s="1028"/>
      <c r="AZ63" s="1094"/>
      <c r="BA63" s="1094"/>
      <c r="BB63" s="1094"/>
      <c r="BC63" s="1094"/>
      <c r="BD63" s="1094"/>
      <c r="BE63" s="1029"/>
      <c r="BF63" s="1029"/>
      <c r="BG63" s="1029"/>
      <c r="BH63" s="1029"/>
      <c r="BI63" s="1030"/>
      <c r="BJ63" s="1095" t="s">
        <v>129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403</v>
      </c>
      <c r="B66" s="1065"/>
      <c r="C66" s="1065"/>
      <c r="D66" s="1065"/>
      <c r="E66" s="1065"/>
      <c r="F66" s="1065"/>
      <c r="G66" s="1065"/>
      <c r="H66" s="1065"/>
      <c r="I66" s="1065"/>
      <c r="J66" s="1065"/>
      <c r="K66" s="1065"/>
      <c r="L66" s="1065"/>
      <c r="M66" s="1065"/>
      <c r="N66" s="1065"/>
      <c r="O66" s="1065"/>
      <c r="P66" s="1066"/>
      <c r="Q66" s="1070" t="s">
        <v>384</v>
      </c>
      <c r="R66" s="1071"/>
      <c r="S66" s="1071"/>
      <c r="T66" s="1071"/>
      <c r="U66" s="1072"/>
      <c r="V66" s="1070" t="s">
        <v>404</v>
      </c>
      <c r="W66" s="1071"/>
      <c r="X66" s="1071"/>
      <c r="Y66" s="1071"/>
      <c r="Z66" s="1072"/>
      <c r="AA66" s="1070" t="s">
        <v>386</v>
      </c>
      <c r="AB66" s="1071"/>
      <c r="AC66" s="1071"/>
      <c r="AD66" s="1071"/>
      <c r="AE66" s="1072"/>
      <c r="AF66" s="1076" t="s">
        <v>387</v>
      </c>
      <c r="AG66" s="1077"/>
      <c r="AH66" s="1077"/>
      <c r="AI66" s="1077"/>
      <c r="AJ66" s="1078"/>
      <c r="AK66" s="1070" t="s">
        <v>388</v>
      </c>
      <c r="AL66" s="1065"/>
      <c r="AM66" s="1065"/>
      <c r="AN66" s="1065"/>
      <c r="AO66" s="1066"/>
      <c r="AP66" s="1070" t="s">
        <v>405</v>
      </c>
      <c r="AQ66" s="1071"/>
      <c r="AR66" s="1071"/>
      <c r="AS66" s="1071"/>
      <c r="AT66" s="1072"/>
      <c r="AU66" s="1070" t="s">
        <v>406</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556</v>
      </c>
      <c r="C68" s="1055"/>
      <c r="D68" s="1055"/>
      <c r="E68" s="1055"/>
      <c r="F68" s="1055"/>
      <c r="G68" s="1055"/>
      <c r="H68" s="1055"/>
      <c r="I68" s="1055"/>
      <c r="J68" s="1055"/>
      <c r="K68" s="1055"/>
      <c r="L68" s="1055"/>
      <c r="M68" s="1055"/>
      <c r="N68" s="1055"/>
      <c r="O68" s="1055"/>
      <c r="P68" s="1056"/>
      <c r="Q68" s="1057">
        <v>10130</v>
      </c>
      <c r="R68" s="1051"/>
      <c r="S68" s="1051"/>
      <c r="T68" s="1051"/>
      <c r="U68" s="1051"/>
      <c r="V68" s="1051">
        <v>9908</v>
      </c>
      <c r="W68" s="1051"/>
      <c r="X68" s="1051"/>
      <c r="Y68" s="1051"/>
      <c r="Z68" s="1051"/>
      <c r="AA68" s="1051">
        <v>222</v>
      </c>
      <c r="AB68" s="1051"/>
      <c r="AC68" s="1051"/>
      <c r="AD68" s="1051"/>
      <c r="AE68" s="1051"/>
      <c r="AF68" s="1051">
        <v>222</v>
      </c>
      <c r="AG68" s="1051"/>
      <c r="AH68" s="1051"/>
      <c r="AI68" s="1051"/>
      <c r="AJ68" s="1051"/>
      <c r="AK68" s="1051">
        <v>640</v>
      </c>
      <c r="AL68" s="1051"/>
      <c r="AM68" s="1051"/>
      <c r="AN68" s="1051"/>
      <c r="AO68" s="1051"/>
      <c r="AP68" s="1051" t="s">
        <v>572</v>
      </c>
      <c r="AQ68" s="1051"/>
      <c r="AR68" s="1051"/>
      <c r="AS68" s="1051"/>
      <c r="AT68" s="1051"/>
      <c r="AU68" s="1051" t="s">
        <v>572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557</v>
      </c>
      <c r="C69" s="1044"/>
      <c r="D69" s="1044"/>
      <c r="E69" s="1044"/>
      <c r="F69" s="1044"/>
      <c r="G69" s="1044"/>
      <c r="H69" s="1044"/>
      <c r="I69" s="1044"/>
      <c r="J69" s="1044"/>
      <c r="K69" s="1044"/>
      <c r="L69" s="1044"/>
      <c r="M69" s="1044"/>
      <c r="N69" s="1044"/>
      <c r="O69" s="1044"/>
      <c r="P69" s="1045"/>
      <c r="Q69" s="1046">
        <v>116</v>
      </c>
      <c r="R69" s="1040"/>
      <c r="S69" s="1040"/>
      <c r="T69" s="1040"/>
      <c r="U69" s="1040"/>
      <c r="V69" s="1040">
        <v>102</v>
      </c>
      <c r="W69" s="1040"/>
      <c r="X69" s="1040"/>
      <c r="Y69" s="1040"/>
      <c r="Z69" s="1040"/>
      <c r="AA69" s="1040">
        <v>14</v>
      </c>
      <c r="AB69" s="1040"/>
      <c r="AC69" s="1040"/>
      <c r="AD69" s="1040"/>
      <c r="AE69" s="1040"/>
      <c r="AF69" s="1040">
        <v>14</v>
      </c>
      <c r="AG69" s="1040"/>
      <c r="AH69" s="1040"/>
      <c r="AI69" s="1040"/>
      <c r="AJ69" s="1040"/>
      <c r="AK69" s="1040" t="s">
        <v>572</v>
      </c>
      <c r="AL69" s="1040"/>
      <c r="AM69" s="1040"/>
      <c r="AN69" s="1040"/>
      <c r="AO69" s="1040"/>
      <c r="AP69" s="1040" t="s">
        <v>572</v>
      </c>
      <c r="AQ69" s="1040"/>
      <c r="AR69" s="1040"/>
      <c r="AS69" s="1040"/>
      <c r="AT69" s="1040"/>
      <c r="AU69" s="1040" t="s">
        <v>574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558</v>
      </c>
      <c r="C70" s="1044"/>
      <c r="D70" s="1044"/>
      <c r="E70" s="1044"/>
      <c r="F70" s="1044"/>
      <c r="G70" s="1044"/>
      <c r="H70" s="1044"/>
      <c r="I70" s="1044"/>
      <c r="J70" s="1044"/>
      <c r="K70" s="1044"/>
      <c r="L70" s="1044"/>
      <c r="M70" s="1044"/>
      <c r="N70" s="1044"/>
      <c r="O70" s="1044"/>
      <c r="P70" s="1045"/>
      <c r="Q70" s="1046">
        <v>119</v>
      </c>
      <c r="R70" s="1040"/>
      <c r="S70" s="1040"/>
      <c r="T70" s="1040"/>
      <c r="U70" s="1040"/>
      <c r="V70" s="1040">
        <v>110</v>
      </c>
      <c r="W70" s="1040"/>
      <c r="X70" s="1040"/>
      <c r="Y70" s="1040"/>
      <c r="Z70" s="1040"/>
      <c r="AA70" s="1040">
        <v>9</v>
      </c>
      <c r="AB70" s="1040"/>
      <c r="AC70" s="1040"/>
      <c r="AD70" s="1040"/>
      <c r="AE70" s="1040"/>
      <c r="AF70" s="1040">
        <v>9</v>
      </c>
      <c r="AG70" s="1040"/>
      <c r="AH70" s="1040"/>
      <c r="AI70" s="1040"/>
      <c r="AJ70" s="1040"/>
      <c r="AK70" s="1040" t="s">
        <v>572</v>
      </c>
      <c r="AL70" s="1040"/>
      <c r="AM70" s="1040"/>
      <c r="AN70" s="1040"/>
      <c r="AO70" s="1040"/>
      <c r="AP70" s="1040" t="s">
        <v>572</v>
      </c>
      <c r="AQ70" s="1040"/>
      <c r="AR70" s="1040"/>
      <c r="AS70" s="1040"/>
      <c r="AT70" s="1040"/>
      <c r="AU70" s="1040" t="s">
        <v>574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559</v>
      </c>
      <c r="C71" s="1044"/>
      <c r="D71" s="1044"/>
      <c r="E71" s="1044"/>
      <c r="F71" s="1044"/>
      <c r="G71" s="1044"/>
      <c r="H71" s="1044"/>
      <c r="I71" s="1044"/>
      <c r="J71" s="1044"/>
      <c r="K71" s="1044"/>
      <c r="L71" s="1044"/>
      <c r="M71" s="1044"/>
      <c r="N71" s="1044"/>
      <c r="O71" s="1044"/>
      <c r="P71" s="1045"/>
      <c r="Q71" s="1046">
        <v>467</v>
      </c>
      <c r="R71" s="1040"/>
      <c r="S71" s="1040"/>
      <c r="T71" s="1040"/>
      <c r="U71" s="1040"/>
      <c r="V71" s="1040">
        <v>440</v>
      </c>
      <c r="W71" s="1040"/>
      <c r="X71" s="1040"/>
      <c r="Y71" s="1040"/>
      <c r="Z71" s="1040"/>
      <c r="AA71" s="1040">
        <v>27</v>
      </c>
      <c r="AB71" s="1040"/>
      <c r="AC71" s="1040"/>
      <c r="AD71" s="1040"/>
      <c r="AE71" s="1040"/>
      <c r="AF71" s="1040">
        <v>27</v>
      </c>
      <c r="AG71" s="1040"/>
      <c r="AH71" s="1040"/>
      <c r="AI71" s="1040"/>
      <c r="AJ71" s="1040"/>
      <c r="AK71" s="1040" t="s">
        <v>572</v>
      </c>
      <c r="AL71" s="1040"/>
      <c r="AM71" s="1040"/>
      <c r="AN71" s="1040"/>
      <c r="AO71" s="1040"/>
      <c r="AP71" s="1040" t="s">
        <v>572</v>
      </c>
      <c r="AQ71" s="1040"/>
      <c r="AR71" s="1040"/>
      <c r="AS71" s="1040"/>
      <c r="AT71" s="1040"/>
      <c r="AU71" s="1040" t="s">
        <v>574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560</v>
      </c>
      <c r="C72" s="1044"/>
      <c r="D72" s="1044"/>
      <c r="E72" s="1044"/>
      <c r="F72" s="1044"/>
      <c r="G72" s="1044"/>
      <c r="H72" s="1044"/>
      <c r="I72" s="1044"/>
      <c r="J72" s="1044"/>
      <c r="K72" s="1044"/>
      <c r="L72" s="1044"/>
      <c r="M72" s="1044"/>
      <c r="N72" s="1044"/>
      <c r="O72" s="1044"/>
      <c r="P72" s="1045"/>
      <c r="Q72" s="1046">
        <v>154711</v>
      </c>
      <c r="R72" s="1040"/>
      <c r="S72" s="1040"/>
      <c r="T72" s="1040"/>
      <c r="U72" s="1040"/>
      <c r="V72" s="1040">
        <v>149499</v>
      </c>
      <c r="W72" s="1040"/>
      <c r="X72" s="1040"/>
      <c r="Y72" s="1040"/>
      <c r="Z72" s="1040"/>
      <c r="AA72" s="1040">
        <v>5212</v>
      </c>
      <c r="AB72" s="1040"/>
      <c r="AC72" s="1040"/>
      <c r="AD72" s="1040"/>
      <c r="AE72" s="1040"/>
      <c r="AF72" s="1040">
        <v>5212</v>
      </c>
      <c r="AG72" s="1040"/>
      <c r="AH72" s="1040"/>
      <c r="AI72" s="1040"/>
      <c r="AJ72" s="1040"/>
      <c r="AK72" s="1040">
        <v>1449</v>
      </c>
      <c r="AL72" s="1040"/>
      <c r="AM72" s="1040"/>
      <c r="AN72" s="1040"/>
      <c r="AO72" s="1040"/>
      <c r="AP72" s="1040" t="s">
        <v>572</v>
      </c>
      <c r="AQ72" s="1040"/>
      <c r="AR72" s="1040"/>
      <c r="AS72" s="1040"/>
      <c r="AT72" s="1040"/>
      <c r="AU72" s="1040" t="s">
        <v>574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561</v>
      </c>
      <c r="C73" s="1044"/>
      <c r="D73" s="1044"/>
      <c r="E73" s="1044"/>
      <c r="F73" s="1044"/>
      <c r="G73" s="1044"/>
      <c r="H73" s="1044"/>
      <c r="I73" s="1044"/>
      <c r="J73" s="1044"/>
      <c r="K73" s="1044"/>
      <c r="L73" s="1044"/>
      <c r="M73" s="1044"/>
      <c r="N73" s="1044"/>
      <c r="O73" s="1044"/>
      <c r="P73" s="1045"/>
      <c r="Q73" s="1046">
        <v>770</v>
      </c>
      <c r="R73" s="1040"/>
      <c r="S73" s="1040"/>
      <c r="T73" s="1040"/>
      <c r="U73" s="1040"/>
      <c r="V73" s="1040">
        <v>762</v>
      </c>
      <c r="W73" s="1040"/>
      <c r="X73" s="1040"/>
      <c r="Y73" s="1040"/>
      <c r="Z73" s="1040"/>
      <c r="AA73" s="1040">
        <v>8</v>
      </c>
      <c r="AB73" s="1040"/>
      <c r="AC73" s="1040"/>
      <c r="AD73" s="1040"/>
      <c r="AE73" s="1040"/>
      <c r="AF73" s="1040">
        <v>8</v>
      </c>
      <c r="AG73" s="1040"/>
      <c r="AH73" s="1040"/>
      <c r="AI73" s="1040"/>
      <c r="AJ73" s="1040"/>
      <c r="AK73" s="1040" t="s">
        <v>572</v>
      </c>
      <c r="AL73" s="1040"/>
      <c r="AM73" s="1040"/>
      <c r="AN73" s="1040"/>
      <c r="AO73" s="1040"/>
      <c r="AP73" s="1040" t="s">
        <v>572</v>
      </c>
      <c r="AQ73" s="1040"/>
      <c r="AR73" s="1040"/>
      <c r="AS73" s="1040"/>
      <c r="AT73" s="1040"/>
      <c r="AU73" s="1040" t="s">
        <v>574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562</v>
      </c>
      <c r="C74" s="1044"/>
      <c r="D74" s="1044"/>
      <c r="E74" s="1044"/>
      <c r="F74" s="1044"/>
      <c r="G74" s="1044"/>
      <c r="H74" s="1044"/>
      <c r="I74" s="1044"/>
      <c r="J74" s="1044"/>
      <c r="K74" s="1044"/>
      <c r="L74" s="1044"/>
      <c r="M74" s="1044"/>
      <c r="N74" s="1044"/>
      <c r="O74" s="1044"/>
      <c r="P74" s="1045"/>
      <c r="Q74" s="1046">
        <v>4292</v>
      </c>
      <c r="R74" s="1040"/>
      <c r="S74" s="1040"/>
      <c r="T74" s="1040"/>
      <c r="U74" s="1040"/>
      <c r="V74" s="1040">
        <v>4279</v>
      </c>
      <c r="W74" s="1040"/>
      <c r="X74" s="1040"/>
      <c r="Y74" s="1040"/>
      <c r="Z74" s="1040"/>
      <c r="AA74" s="1040">
        <v>12</v>
      </c>
      <c r="AB74" s="1040"/>
      <c r="AC74" s="1040"/>
      <c r="AD74" s="1040"/>
      <c r="AE74" s="1040"/>
      <c r="AF74" s="1040">
        <v>12</v>
      </c>
      <c r="AG74" s="1040"/>
      <c r="AH74" s="1040"/>
      <c r="AI74" s="1040"/>
      <c r="AJ74" s="1040"/>
      <c r="AK74" s="1040">
        <v>79</v>
      </c>
      <c r="AL74" s="1040"/>
      <c r="AM74" s="1040"/>
      <c r="AN74" s="1040"/>
      <c r="AO74" s="1040"/>
      <c r="AP74" s="1040">
        <v>88</v>
      </c>
      <c r="AQ74" s="1040"/>
      <c r="AR74" s="1040"/>
      <c r="AS74" s="1040"/>
      <c r="AT74" s="1040"/>
      <c r="AU74" s="1040">
        <v>16</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563</v>
      </c>
      <c r="C75" s="1044"/>
      <c r="D75" s="1044"/>
      <c r="E75" s="1044"/>
      <c r="F75" s="1044"/>
      <c r="G75" s="1044"/>
      <c r="H75" s="1044"/>
      <c r="I75" s="1044"/>
      <c r="J75" s="1044"/>
      <c r="K75" s="1044"/>
      <c r="L75" s="1044"/>
      <c r="M75" s="1044"/>
      <c r="N75" s="1044"/>
      <c r="O75" s="1044"/>
      <c r="P75" s="1045"/>
      <c r="Q75" s="1047">
        <v>17980</v>
      </c>
      <c r="R75" s="1048"/>
      <c r="S75" s="1048"/>
      <c r="T75" s="1048"/>
      <c r="U75" s="1049"/>
      <c r="V75" s="1050">
        <v>17798</v>
      </c>
      <c r="W75" s="1048"/>
      <c r="X75" s="1048"/>
      <c r="Y75" s="1048"/>
      <c r="Z75" s="1049"/>
      <c r="AA75" s="1050">
        <v>182</v>
      </c>
      <c r="AB75" s="1048"/>
      <c r="AC75" s="1048"/>
      <c r="AD75" s="1048"/>
      <c r="AE75" s="1049"/>
      <c r="AF75" s="1050">
        <v>182</v>
      </c>
      <c r="AG75" s="1048"/>
      <c r="AH75" s="1048"/>
      <c r="AI75" s="1048"/>
      <c r="AJ75" s="1049"/>
      <c r="AK75" s="1050">
        <v>83</v>
      </c>
      <c r="AL75" s="1048"/>
      <c r="AM75" s="1048"/>
      <c r="AN75" s="1048"/>
      <c r="AO75" s="1049"/>
      <c r="AP75" s="1050" t="s">
        <v>575</v>
      </c>
      <c r="AQ75" s="1048"/>
      <c r="AR75" s="1048"/>
      <c r="AS75" s="1048"/>
      <c r="AT75" s="1049"/>
      <c r="AU75" s="1050" t="s">
        <v>576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564</v>
      </c>
      <c r="C76" s="1044"/>
      <c r="D76" s="1044"/>
      <c r="E76" s="1044"/>
      <c r="F76" s="1044"/>
      <c r="G76" s="1044"/>
      <c r="H76" s="1044"/>
      <c r="I76" s="1044"/>
      <c r="J76" s="1044"/>
      <c r="K76" s="1044"/>
      <c r="L76" s="1044"/>
      <c r="M76" s="1044"/>
      <c r="N76" s="1044"/>
      <c r="O76" s="1044"/>
      <c r="P76" s="1045"/>
      <c r="Q76" s="1047">
        <v>1418</v>
      </c>
      <c r="R76" s="1048"/>
      <c r="S76" s="1048"/>
      <c r="T76" s="1048"/>
      <c r="U76" s="1049"/>
      <c r="V76" s="1050">
        <v>1327</v>
      </c>
      <c r="W76" s="1048"/>
      <c r="X76" s="1048"/>
      <c r="Y76" s="1048"/>
      <c r="Z76" s="1049"/>
      <c r="AA76" s="1050">
        <v>92</v>
      </c>
      <c r="AB76" s="1048"/>
      <c r="AC76" s="1048"/>
      <c r="AD76" s="1048"/>
      <c r="AE76" s="1049"/>
      <c r="AF76" s="1050">
        <v>92</v>
      </c>
      <c r="AG76" s="1048"/>
      <c r="AH76" s="1048"/>
      <c r="AI76" s="1048"/>
      <c r="AJ76" s="1049"/>
      <c r="AK76" s="1050" t="s">
        <v>575</v>
      </c>
      <c r="AL76" s="1048"/>
      <c r="AM76" s="1048"/>
      <c r="AN76" s="1048"/>
      <c r="AO76" s="1049"/>
      <c r="AP76" s="1050">
        <v>794</v>
      </c>
      <c r="AQ76" s="1048"/>
      <c r="AR76" s="1048"/>
      <c r="AS76" s="1048"/>
      <c r="AT76" s="1049"/>
      <c r="AU76" s="1050" t="s">
        <v>576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565</v>
      </c>
      <c r="C77" s="1044"/>
      <c r="D77" s="1044"/>
      <c r="E77" s="1044"/>
      <c r="F77" s="1044"/>
      <c r="G77" s="1044"/>
      <c r="H77" s="1044"/>
      <c r="I77" s="1044"/>
      <c r="J77" s="1044"/>
      <c r="K77" s="1044"/>
      <c r="L77" s="1044"/>
      <c r="M77" s="1044"/>
      <c r="N77" s="1044"/>
      <c r="O77" s="1044"/>
      <c r="P77" s="1045"/>
      <c r="Q77" s="1047">
        <v>102</v>
      </c>
      <c r="R77" s="1048"/>
      <c r="S77" s="1048"/>
      <c r="T77" s="1048"/>
      <c r="U77" s="1049"/>
      <c r="V77" s="1050">
        <v>102</v>
      </c>
      <c r="W77" s="1048"/>
      <c r="X77" s="1048"/>
      <c r="Y77" s="1048"/>
      <c r="Z77" s="1049"/>
      <c r="AA77" s="1050" t="s">
        <v>575</v>
      </c>
      <c r="AB77" s="1048"/>
      <c r="AC77" s="1048"/>
      <c r="AD77" s="1048"/>
      <c r="AE77" s="1049"/>
      <c r="AF77" s="1050" t="s">
        <v>576</v>
      </c>
      <c r="AG77" s="1048"/>
      <c r="AH77" s="1048"/>
      <c r="AI77" s="1048"/>
      <c r="AJ77" s="1049"/>
      <c r="AK77" s="1050" t="s">
        <v>575</v>
      </c>
      <c r="AL77" s="1048"/>
      <c r="AM77" s="1048"/>
      <c r="AN77" s="1048"/>
      <c r="AO77" s="1049"/>
      <c r="AP77" s="1050">
        <v>35</v>
      </c>
      <c r="AQ77" s="1048"/>
      <c r="AR77" s="1048"/>
      <c r="AS77" s="1048"/>
      <c r="AT77" s="1049"/>
      <c r="AU77" s="1050">
        <v>12</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566</v>
      </c>
      <c r="C78" s="1044"/>
      <c r="D78" s="1044"/>
      <c r="E78" s="1044"/>
      <c r="F78" s="1044"/>
      <c r="G78" s="1044"/>
      <c r="H78" s="1044"/>
      <c r="I78" s="1044"/>
      <c r="J78" s="1044"/>
      <c r="K78" s="1044"/>
      <c r="L78" s="1044"/>
      <c r="M78" s="1044"/>
      <c r="N78" s="1044"/>
      <c r="O78" s="1044"/>
      <c r="P78" s="1045"/>
      <c r="Q78" s="1046">
        <v>1011</v>
      </c>
      <c r="R78" s="1040"/>
      <c r="S78" s="1040"/>
      <c r="T78" s="1040"/>
      <c r="U78" s="1040"/>
      <c r="V78" s="1040">
        <v>1006</v>
      </c>
      <c r="W78" s="1040"/>
      <c r="X78" s="1040"/>
      <c r="Y78" s="1040"/>
      <c r="Z78" s="1040"/>
      <c r="AA78" s="1040">
        <v>5</v>
      </c>
      <c r="AB78" s="1040"/>
      <c r="AC78" s="1040"/>
      <c r="AD78" s="1040"/>
      <c r="AE78" s="1040"/>
      <c r="AF78" s="1040">
        <v>5</v>
      </c>
      <c r="AG78" s="1040"/>
      <c r="AH78" s="1040"/>
      <c r="AI78" s="1040"/>
      <c r="AJ78" s="1040"/>
      <c r="AK78" s="1040" t="s">
        <v>575</v>
      </c>
      <c r="AL78" s="1040"/>
      <c r="AM78" s="1040"/>
      <c r="AN78" s="1040"/>
      <c r="AO78" s="1040"/>
      <c r="AP78" s="1040">
        <v>170</v>
      </c>
      <c r="AQ78" s="1040"/>
      <c r="AR78" s="1040"/>
      <c r="AS78" s="1040"/>
      <c r="AT78" s="1040"/>
      <c r="AU78" s="1040">
        <v>54</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380</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5783</v>
      </c>
      <c r="AG88" s="1028"/>
      <c r="AH88" s="1028"/>
      <c r="AI88" s="1028"/>
      <c r="AJ88" s="1028"/>
      <c r="AK88" s="1032"/>
      <c r="AL88" s="1032"/>
      <c r="AM88" s="1032"/>
      <c r="AN88" s="1032"/>
      <c r="AO88" s="1032"/>
      <c r="AP88" s="1028">
        <v>1087</v>
      </c>
      <c r="AQ88" s="1028"/>
      <c r="AR88" s="1028"/>
      <c r="AS88" s="1028"/>
      <c r="AT88" s="1028"/>
      <c r="AU88" s="1028">
        <v>82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160</v>
      </c>
      <c r="CS102" s="1020"/>
      <c r="CT102" s="1020"/>
      <c r="CU102" s="1020"/>
      <c r="CV102" s="1021"/>
      <c r="CW102" s="1019">
        <v>19</v>
      </c>
      <c r="CX102" s="1020"/>
      <c r="CY102" s="1020"/>
      <c r="CZ102" s="1020"/>
      <c r="DA102" s="1021"/>
      <c r="DB102" s="1019" t="s">
        <v>575</v>
      </c>
      <c r="DC102" s="1020"/>
      <c r="DD102" s="1020"/>
      <c r="DE102" s="1020"/>
      <c r="DF102" s="1021"/>
      <c r="DG102" s="1019" t="s">
        <v>575</v>
      </c>
      <c r="DH102" s="1020"/>
      <c r="DI102" s="1020"/>
      <c r="DJ102" s="1020"/>
      <c r="DK102" s="1021"/>
      <c r="DL102" s="1019" t="s">
        <v>577</v>
      </c>
      <c r="DM102" s="1020"/>
      <c r="DN102" s="1020"/>
      <c r="DO102" s="1020"/>
      <c r="DP102" s="1021"/>
      <c r="DQ102" s="1019" t="s">
        <v>575</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300</v>
      </c>
      <c r="AG109" s="963"/>
      <c r="AH109" s="963"/>
      <c r="AI109" s="963"/>
      <c r="AJ109" s="964"/>
      <c r="AK109" s="965" t="s">
        <v>299</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300</v>
      </c>
      <c r="BW109" s="963"/>
      <c r="BX109" s="963"/>
      <c r="BY109" s="963"/>
      <c r="BZ109" s="964"/>
      <c r="CA109" s="965" t="s">
        <v>299</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300</v>
      </c>
      <c r="DM109" s="963"/>
      <c r="DN109" s="963"/>
      <c r="DO109" s="963"/>
      <c r="DP109" s="964"/>
      <c r="DQ109" s="965" t="s">
        <v>299</v>
      </c>
      <c r="DR109" s="963"/>
      <c r="DS109" s="963"/>
      <c r="DT109" s="963"/>
      <c r="DU109" s="964"/>
      <c r="DV109" s="965" t="s">
        <v>417</v>
      </c>
      <c r="DW109" s="963"/>
      <c r="DX109" s="963"/>
      <c r="DY109" s="963"/>
      <c r="DZ109" s="994"/>
    </row>
    <row r="110" spans="1:131" s="226" customFormat="1" ht="26.25" customHeight="1" x14ac:dyDescent="0.15">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1282748</v>
      </c>
      <c r="AB110" s="956"/>
      <c r="AC110" s="956"/>
      <c r="AD110" s="956"/>
      <c r="AE110" s="957"/>
      <c r="AF110" s="958">
        <v>1205972</v>
      </c>
      <c r="AG110" s="956"/>
      <c r="AH110" s="956"/>
      <c r="AI110" s="956"/>
      <c r="AJ110" s="957"/>
      <c r="AK110" s="958">
        <v>1138820</v>
      </c>
      <c r="AL110" s="956"/>
      <c r="AM110" s="956"/>
      <c r="AN110" s="956"/>
      <c r="AO110" s="957"/>
      <c r="AP110" s="959">
        <v>17.600000000000001</v>
      </c>
      <c r="AQ110" s="960"/>
      <c r="AR110" s="960"/>
      <c r="AS110" s="960"/>
      <c r="AT110" s="961"/>
      <c r="AU110" s="995" t="s">
        <v>66</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10738181</v>
      </c>
      <c r="BR110" s="903"/>
      <c r="BS110" s="903"/>
      <c r="BT110" s="903"/>
      <c r="BU110" s="903"/>
      <c r="BV110" s="903">
        <v>10236878</v>
      </c>
      <c r="BW110" s="903"/>
      <c r="BX110" s="903"/>
      <c r="BY110" s="903"/>
      <c r="BZ110" s="903"/>
      <c r="CA110" s="903">
        <v>9337341</v>
      </c>
      <c r="CB110" s="903"/>
      <c r="CC110" s="903"/>
      <c r="CD110" s="903"/>
      <c r="CE110" s="903"/>
      <c r="CF110" s="927">
        <v>144.4</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129</v>
      </c>
      <c r="DH110" s="903"/>
      <c r="DI110" s="903"/>
      <c r="DJ110" s="903"/>
      <c r="DK110" s="903"/>
      <c r="DL110" s="903" t="s">
        <v>423</v>
      </c>
      <c r="DM110" s="903"/>
      <c r="DN110" s="903"/>
      <c r="DO110" s="903"/>
      <c r="DP110" s="903"/>
      <c r="DQ110" s="903" t="s">
        <v>129</v>
      </c>
      <c r="DR110" s="903"/>
      <c r="DS110" s="903"/>
      <c r="DT110" s="903"/>
      <c r="DU110" s="903"/>
      <c r="DV110" s="904" t="s">
        <v>129</v>
      </c>
      <c r="DW110" s="904"/>
      <c r="DX110" s="904"/>
      <c r="DY110" s="904"/>
      <c r="DZ110" s="905"/>
    </row>
    <row r="111" spans="1:131" s="226" customFormat="1" ht="26.25" customHeight="1" x14ac:dyDescent="0.15">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425</v>
      </c>
      <c r="AB111" s="984"/>
      <c r="AC111" s="984"/>
      <c r="AD111" s="984"/>
      <c r="AE111" s="985"/>
      <c r="AF111" s="986" t="s">
        <v>129</v>
      </c>
      <c r="AG111" s="984"/>
      <c r="AH111" s="984"/>
      <c r="AI111" s="984"/>
      <c r="AJ111" s="985"/>
      <c r="AK111" s="986" t="s">
        <v>129</v>
      </c>
      <c r="AL111" s="984"/>
      <c r="AM111" s="984"/>
      <c r="AN111" s="984"/>
      <c r="AO111" s="985"/>
      <c r="AP111" s="987" t="s">
        <v>423</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v>59836</v>
      </c>
      <c r="BR111" s="875"/>
      <c r="BS111" s="875"/>
      <c r="BT111" s="875"/>
      <c r="BU111" s="875"/>
      <c r="BV111" s="875">
        <v>40138</v>
      </c>
      <c r="BW111" s="875"/>
      <c r="BX111" s="875"/>
      <c r="BY111" s="875"/>
      <c r="BZ111" s="875"/>
      <c r="CA111" s="875">
        <v>20857</v>
      </c>
      <c r="CB111" s="875"/>
      <c r="CC111" s="875"/>
      <c r="CD111" s="875"/>
      <c r="CE111" s="875"/>
      <c r="CF111" s="936">
        <v>0.3</v>
      </c>
      <c r="CG111" s="937"/>
      <c r="CH111" s="937"/>
      <c r="CI111" s="937"/>
      <c r="CJ111" s="937"/>
      <c r="CK111" s="992"/>
      <c r="CL111" s="879"/>
      <c r="CM111" s="882" t="s">
        <v>427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425</v>
      </c>
      <c r="DH111" s="875"/>
      <c r="DI111" s="875"/>
      <c r="DJ111" s="875"/>
      <c r="DK111" s="875"/>
      <c r="DL111" s="875" t="s">
        <v>423</v>
      </c>
      <c r="DM111" s="875"/>
      <c r="DN111" s="875"/>
      <c r="DO111" s="875"/>
      <c r="DP111" s="875"/>
      <c r="DQ111" s="875" t="s">
        <v>423</v>
      </c>
      <c r="DR111" s="875"/>
      <c r="DS111" s="875"/>
      <c r="DT111" s="875"/>
      <c r="DU111" s="875"/>
      <c r="DV111" s="852" t="s">
        <v>129</v>
      </c>
      <c r="DW111" s="852"/>
      <c r="DX111" s="852"/>
      <c r="DY111" s="852"/>
      <c r="DZ111" s="853"/>
    </row>
    <row r="112" spans="1:131" s="226" customFormat="1" ht="26.25" customHeight="1" x14ac:dyDescent="0.15">
      <c r="A112" s="977" t="s">
        <v>428</v>
      </c>
      <c r="B112" s="978"/>
      <c r="C112" s="808" t="s">
        <v>429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129</v>
      </c>
      <c r="AB112" s="838"/>
      <c r="AC112" s="838"/>
      <c r="AD112" s="838"/>
      <c r="AE112" s="839"/>
      <c r="AF112" s="840" t="s">
        <v>129</v>
      </c>
      <c r="AG112" s="838"/>
      <c r="AH112" s="838"/>
      <c r="AI112" s="838"/>
      <c r="AJ112" s="839"/>
      <c r="AK112" s="840" t="s">
        <v>129</v>
      </c>
      <c r="AL112" s="838"/>
      <c r="AM112" s="838"/>
      <c r="AN112" s="838"/>
      <c r="AO112" s="839"/>
      <c r="AP112" s="885" t="s">
        <v>129</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3885099</v>
      </c>
      <c r="BR112" s="875"/>
      <c r="BS112" s="875"/>
      <c r="BT112" s="875"/>
      <c r="BU112" s="875"/>
      <c r="BV112" s="875">
        <v>3935055</v>
      </c>
      <c r="BW112" s="875"/>
      <c r="BX112" s="875"/>
      <c r="BY112" s="875"/>
      <c r="BZ112" s="875"/>
      <c r="CA112" s="875">
        <v>4042383</v>
      </c>
      <c r="CB112" s="875"/>
      <c r="CC112" s="875"/>
      <c r="CD112" s="875"/>
      <c r="CE112" s="875"/>
      <c r="CF112" s="936">
        <v>62.5</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5748</v>
      </c>
      <c r="DH112" s="875"/>
      <c r="DI112" s="875"/>
      <c r="DJ112" s="875"/>
      <c r="DK112" s="875"/>
      <c r="DL112" s="875">
        <v>2944</v>
      </c>
      <c r="DM112" s="875"/>
      <c r="DN112" s="875"/>
      <c r="DO112" s="875"/>
      <c r="DP112" s="875"/>
      <c r="DQ112" s="875" t="s">
        <v>129</v>
      </c>
      <c r="DR112" s="875"/>
      <c r="DS112" s="875"/>
      <c r="DT112" s="875"/>
      <c r="DU112" s="875"/>
      <c r="DV112" s="852" t="s">
        <v>423</v>
      </c>
      <c r="DW112" s="852"/>
      <c r="DX112" s="852"/>
      <c r="DY112" s="852"/>
      <c r="DZ112" s="853"/>
    </row>
    <row r="113" spans="1:130" s="226" customFormat="1" ht="26.25" customHeight="1" x14ac:dyDescent="0.15">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290014</v>
      </c>
      <c r="AB113" s="984"/>
      <c r="AC113" s="984"/>
      <c r="AD113" s="984"/>
      <c r="AE113" s="985"/>
      <c r="AF113" s="986">
        <v>300786</v>
      </c>
      <c r="AG113" s="984"/>
      <c r="AH113" s="984"/>
      <c r="AI113" s="984"/>
      <c r="AJ113" s="985"/>
      <c r="AK113" s="986">
        <v>340976</v>
      </c>
      <c r="AL113" s="984"/>
      <c r="AM113" s="984"/>
      <c r="AN113" s="984"/>
      <c r="AO113" s="985"/>
      <c r="AP113" s="987">
        <v>5.3</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297333</v>
      </c>
      <c r="BR113" s="875"/>
      <c r="BS113" s="875"/>
      <c r="BT113" s="875"/>
      <c r="BU113" s="875"/>
      <c r="BV113" s="875">
        <v>197353</v>
      </c>
      <c r="BW113" s="875"/>
      <c r="BX113" s="875"/>
      <c r="BY113" s="875"/>
      <c r="BZ113" s="875"/>
      <c r="CA113" s="875">
        <v>165264</v>
      </c>
      <c r="CB113" s="875"/>
      <c r="CC113" s="875"/>
      <c r="CD113" s="875"/>
      <c r="CE113" s="875"/>
      <c r="CF113" s="936">
        <v>2.6</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129</v>
      </c>
      <c r="DH113" s="838"/>
      <c r="DI113" s="838"/>
      <c r="DJ113" s="838"/>
      <c r="DK113" s="839"/>
      <c r="DL113" s="840" t="s">
        <v>129</v>
      </c>
      <c r="DM113" s="838"/>
      <c r="DN113" s="838"/>
      <c r="DO113" s="838"/>
      <c r="DP113" s="839"/>
      <c r="DQ113" s="840" t="s">
        <v>423</v>
      </c>
      <c r="DR113" s="838"/>
      <c r="DS113" s="838"/>
      <c r="DT113" s="838"/>
      <c r="DU113" s="839"/>
      <c r="DV113" s="885" t="s">
        <v>129</v>
      </c>
      <c r="DW113" s="886"/>
      <c r="DX113" s="886"/>
      <c r="DY113" s="886"/>
      <c r="DZ113" s="887"/>
    </row>
    <row r="114" spans="1:130" s="226" customFormat="1" ht="26.25" customHeight="1" x14ac:dyDescent="0.15">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120508</v>
      </c>
      <c r="AB114" s="838"/>
      <c r="AC114" s="838"/>
      <c r="AD114" s="838"/>
      <c r="AE114" s="839"/>
      <c r="AF114" s="840">
        <v>87336</v>
      </c>
      <c r="AG114" s="838"/>
      <c r="AH114" s="838"/>
      <c r="AI114" s="838"/>
      <c r="AJ114" s="839"/>
      <c r="AK114" s="840">
        <v>35837</v>
      </c>
      <c r="AL114" s="838"/>
      <c r="AM114" s="838"/>
      <c r="AN114" s="838"/>
      <c r="AO114" s="839"/>
      <c r="AP114" s="885">
        <v>0.6</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1481630</v>
      </c>
      <c r="BR114" s="875"/>
      <c r="BS114" s="875"/>
      <c r="BT114" s="875"/>
      <c r="BU114" s="875"/>
      <c r="BV114" s="875">
        <v>1423167</v>
      </c>
      <c r="BW114" s="875"/>
      <c r="BX114" s="875"/>
      <c r="BY114" s="875"/>
      <c r="BZ114" s="875"/>
      <c r="CA114" s="875">
        <v>1465762</v>
      </c>
      <c r="CB114" s="875"/>
      <c r="CC114" s="875"/>
      <c r="CD114" s="875"/>
      <c r="CE114" s="875"/>
      <c r="CF114" s="936">
        <v>22.7</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423</v>
      </c>
      <c r="DH114" s="838"/>
      <c r="DI114" s="838"/>
      <c r="DJ114" s="838"/>
      <c r="DK114" s="839"/>
      <c r="DL114" s="840" t="s">
        <v>129</v>
      </c>
      <c r="DM114" s="838"/>
      <c r="DN114" s="838"/>
      <c r="DO114" s="838"/>
      <c r="DP114" s="839"/>
      <c r="DQ114" s="840" t="s">
        <v>129</v>
      </c>
      <c r="DR114" s="838"/>
      <c r="DS114" s="838"/>
      <c r="DT114" s="838"/>
      <c r="DU114" s="839"/>
      <c r="DV114" s="885" t="s">
        <v>423</v>
      </c>
      <c r="DW114" s="886"/>
      <c r="DX114" s="886"/>
      <c r="DY114" s="886"/>
      <c r="DZ114" s="887"/>
    </row>
    <row r="115" spans="1:130" s="226" customFormat="1" ht="26.25" customHeight="1" x14ac:dyDescent="0.15">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30769</v>
      </c>
      <c r="AB115" s="984"/>
      <c r="AC115" s="984"/>
      <c r="AD115" s="984"/>
      <c r="AE115" s="985"/>
      <c r="AF115" s="986">
        <v>30149</v>
      </c>
      <c r="AG115" s="984"/>
      <c r="AH115" s="984"/>
      <c r="AI115" s="984"/>
      <c r="AJ115" s="985"/>
      <c r="AK115" s="986">
        <v>33988</v>
      </c>
      <c r="AL115" s="984"/>
      <c r="AM115" s="984"/>
      <c r="AN115" s="984"/>
      <c r="AO115" s="985"/>
      <c r="AP115" s="987">
        <v>0.5</v>
      </c>
      <c r="AQ115" s="988"/>
      <c r="AR115" s="988"/>
      <c r="AS115" s="988"/>
      <c r="AT115" s="989"/>
      <c r="AU115" s="997"/>
      <c r="AV115" s="998"/>
      <c r="AW115" s="998"/>
      <c r="AX115" s="998"/>
      <c r="AY115" s="998"/>
      <c r="AZ115" s="873" t="s">
        <v>439</v>
      </c>
      <c r="BA115" s="808"/>
      <c r="BB115" s="808"/>
      <c r="BC115" s="808"/>
      <c r="BD115" s="808"/>
      <c r="BE115" s="808"/>
      <c r="BF115" s="808"/>
      <c r="BG115" s="808"/>
      <c r="BH115" s="808"/>
      <c r="BI115" s="808"/>
      <c r="BJ115" s="808"/>
      <c r="BK115" s="808"/>
      <c r="BL115" s="808"/>
      <c r="BM115" s="808"/>
      <c r="BN115" s="808"/>
      <c r="BO115" s="808"/>
      <c r="BP115" s="809"/>
      <c r="BQ115" s="874" t="s">
        <v>129</v>
      </c>
      <c r="BR115" s="875"/>
      <c r="BS115" s="875"/>
      <c r="BT115" s="875"/>
      <c r="BU115" s="875"/>
      <c r="BV115" s="875" t="s">
        <v>129</v>
      </c>
      <c r="BW115" s="875"/>
      <c r="BX115" s="875"/>
      <c r="BY115" s="875"/>
      <c r="BZ115" s="875"/>
      <c r="CA115" s="875" t="s">
        <v>129</v>
      </c>
      <c r="CB115" s="875"/>
      <c r="CC115" s="875"/>
      <c r="CD115" s="875"/>
      <c r="CE115" s="875"/>
      <c r="CF115" s="936" t="s">
        <v>423</v>
      </c>
      <c r="CG115" s="937"/>
      <c r="CH115" s="937"/>
      <c r="CI115" s="937"/>
      <c r="CJ115" s="937"/>
      <c r="CK115" s="992"/>
      <c r="CL115" s="879"/>
      <c r="CM115" s="873" t="s">
        <v>440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129</v>
      </c>
      <c r="DH115" s="838"/>
      <c r="DI115" s="838"/>
      <c r="DJ115" s="838"/>
      <c r="DK115" s="839"/>
      <c r="DL115" s="840" t="s">
        <v>423</v>
      </c>
      <c r="DM115" s="838"/>
      <c r="DN115" s="838"/>
      <c r="DO115" s="838"/>
      <c r="DP115" s="839"/>
      <c r="DQ115" s="840" t="s">
        <v>129</v>
      </c>
      <c r="DR115" s="838"/>
      <c r="DS115" s="838"/>
      <c r="DT115" s="838"/>
      <c r="DU115" s="839"/>
      <c r="DV115" s="885" t="s">
        <v>423</v>
      </c>
      <c r="DW115" s="886"/>
      <c r="DX115" s="886"/>
      <c r="DY115" s="886"/>
      <c r="DZ115" s="887"/>
    </row>
    <row r="116" spans="1:130" s="226" customFormat="1" ht="26.25" customHeight="1" x14ac:dyDescent="0.15">
      <c r="A116" s="981"/>
      <c r="B116" s="982"/>
      <c r="C116" s="941" t="s">
        <v>441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129</v>
      </c>
      <c r="AB116" s="838"/>
      <c r="AC116" s="838"/>
      <c r="AD116" s="838"/>
      <c r="AE116" s="839"/>
      <c r="AF116" s="840" t="s">
        <v>129</v>
      </c>
      <c r="AG116" s="838"/>
      <c r="AH116" s="838"/>
      <c r="AI116" s="838"/>
      <c r="AJ116" s="839"/>
      <c r="AK116" s="840" t="s">
        <v>129</v>
      </c>
      <c r="AL116" s="838"/>
      <c r="AM116" s="838"/>
      <c r="AN116" s="838"/>
      <c r="AO116" s="839"/>
      <c r="AP116" s="885" t="s">
        <v>423</v>
      </c>
      <c r="AQ116" s="886"/>
      <c r="AR116" s="886"/>
      <c r="AS116" s="886"/>
      <c r="AT116" s="887"/>
      <c r="AU116" s="997"/>
      <c r="AV116" s="998"/>
      <c r="AW116" s="998"/>
      <c r="AX116" s="998"/>
      <c r="AY116" s="998"/>
      <c r="AZ116" s="924" t="s">
        <v>442</v>
      </c>
      <c r="BA116" s="925"/>
      <c r="BB116" s="925"/>
      <c r="BC116" s="925"/>
      <c r="BD116" s="925"/>
      <c r="BE116" s="925"/>
      <c r="BF116" s="925"/>
      <c r="BG116" s="925"/>
      <c r="BH116" s="925"/>
      <c r="BI116" s="925"/>
      <c r="BJ116" s="925"/>
      <c r="BK116" s="925"/>
      <c r="BL116" s="925"/>
      <c r="BM116" s="925"/>
      <c r="BN116" s="925"/>
      <c r="BO116" s="925"/>
      <c r="BP116" s="926"/>
      <c r="BQ116" s="874" t="s">
        <v>129</v>
      </c>
      <c r="BR116" s="875"/>
      <c r="BS116" s="875"/>
      <c r="BT116" s="875"/>
      <c r="BU116" s="875"/>
      <c r="BV116" s="875" t="s">
        <v>425</v>
      </c>
      <c r="BW116" s="875"/>
      <c r="BX116" s="875"/>
      <c r="BY116" s="875"/>
      <c r="BZ116" s="875"/>
      <c r="CA116" s="875" t="s">
        <v>129</v>
      </c>
      <c r="CB116" s="875"/>
      <c r="CC116" s="875"/>
      <c r="CD116" s="875"/>
      <c r="CE116" s="875"/>
      <c r="CF116" s="936" t="s">
        <v>423</v>
      </c>
      <c r="CG116" s="937"/>
      <c r="CH116" s="937"/>
      <c r="CI116" s="937"/>
      <c r="CJ116" s="937"/>
      <c r="CK116" s="992"/>
      <c r="CL116" s="879"/>
      <c r="CM116" s="882" t="s">
        <v>443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54088</v>
      </c>
      <c r="DH116" s="838"/>
      <c r="DI116" s="838"/>
      <c r="DJ116" s="838"/>
      <c r="DK116" s="839"/>
      <c r="DL116" s="840">
        <v>37194</v>
      </c>
      <c r="DM116" s="838"/>
      <c r="DN116" s="838"/>
      <c r="DO116" s="838"/>
      <c r="DP116" s="839"/>
      <c r="DQ116" s="840">
        <v>20857</v>
      </c>
      <c r="DR116" s="838"/>
      <c r="DS116" s="838"/>
      <c r="DT116" s="838"/>
      <c r="DU116" s="839"/>
      <c r="DV116" s="885">
        <v>0.3</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444</v>
      </c>
      <c r="Z117" s="964"/>
      <c r="AA117" s="969">
        <v>1724039</v>
      </c>
      <c r="AB117" s="970"/>
      <c r="AC117" s="970"/>
      <c r="AD117" s="970"/>
      <c r="AE117" s="971"/>
      <c r="AF117" s="972">
        <v>1624243</v>
      </c>
      <c r="AG117" s="970"/>
      <c r="AH117" s="970"/>
      <c r="AI117" s="970"/>
      <c r="AJ117" s="971"/>
      <c r="AK117" s="972">
        <v>1549621</v>
      </c>
      <c r="AL117" s="970"/>
      <c r="AM117" s="970"/>
      <c r="AN117" s="970"/>
      <c r="AO117" s="971"/>
      <c r="AP117" s="973"/>
      <c r="AQ117" s="974"/>
      <c r="AR117" s="974"/>
      <c r="AS117" s="974"/>
      <c r="AT117" s="975"/>
      <c r="AU117" s="997"/>
      <c r="AV117" s="998"/>
      <c r="AW117" s="998"/>
      <c r="AX117" s="998"/>
      <c r="AY117" s="998"/>
      <c r="AZ117" s="924" t="s">
        <v>445</v>
      </c>
      <c r="BA117" s="925"/>
      <c r="BB117" s="925"/>
      <c r="BC117" s="925"/>
      <c r="BD117" s="925"/>
      <c r="BE117" s="925"/>
      <c r="BF117" s="925"/>
      <c r="BG117" s="925"/>
      <c r="BH117" s="925"/>
      <c r="BI117" s="925"/>
      <c r="BJ117" s="925"/>
      <c r="BK117" s="925"/>
      <c r="BL117" s="925"/>
      <c r="BM117" s="925"/>
      <c r="BN117" s="925"/>
      <c r="BO117" s="925"/>
      <c r="BP117" s="926"/>
      <c r="BQ117" s="874" t="s">
        <v>129</v>
      </c>
      <c r="BR117" s="875"/>
      <c r="BS117" s="875"/>
      <c r="BT117" s="875"/>
      <c r="BU117" s="875"/>
      <c r="BV117" s="875" t="s">
        <v>129</v>
      </c>
      <c r="BW117" s="875"/>
      <c r="BX117" s="875"/>
      <c r="BY117" s="875"/>
      <c r="BZ117" s="875"/>
      <c r="CA117" s="875" t="s">
        <v>129</v>
      </c>
      <c r="CB117" s="875"/>
      <c r="CC117" s="875"/>
      <c r="CD117" s="875"/>
      <c r="CE117" s="875"/>
      <c r="CF117" s="936" t="s">
        <v>129</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129</v>
      </c>
      <c r="DH117" s="838"/>
      <c r="DI117" s="838"/>
      <c r="DJ117" s="838"/>
      <c r="DK117" s="839"/>
      <c r="DL117" s="840" t="s">
        <v>129</v>
      </c>
      <c r="DM117" s="838"/>
      <c r="DN117" s="838"/>
      <c r="DO117" s="838"/>
      <c r="DP117" s="839"/>
      <c r="DQ117" s="840" t="s">
        <v>129</v>
      </c>
      <c r="DR117" s="838"/>
      <c r="DS117" s="838"/>
      <c r="DT117" s="838"/>
      <c r="DU117" s="839"/>
      <c r="DV117" s="885" t="s">
        <v>129</v>
      </c>
      <c r="DW117" s="886"/>
      <c r="DX117" s="886"/>
      <c r="DY117" s="886"/>
      <c r="DZ117" s="887"/>
    </row>
    <row r="118" spans="1:130" s="226" customFormat="1" ht="26.25" customHeight="1" x14ac:dyDescent="0.15">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300</v>
      </c>
      <c r="AG118" s="963"/>
      <c r="AH118" s="963"/>
      <c r="AI118" s="963"/>
      <c r="AJ118" s="964"/>
      <c r="AK118" s="965" t="s">
        <v>299</v>
      </c>
      <c r="AL118" s="963"/>
      <c r="AM118" s="963"/>
      <c r="AN118" s="963"/>
      <c r="AO118" s="964"/>
      <c r="AP118" s="966" t="s">
        <v>417</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423</v>
      </c>
      <c r="BR118" s="906"/>
      <c r="BS118" s="906"/>
      <c r="BT118" s="906"/>
      <c r="BU118" s="906"/>
      <c r="BV118" s="906" t="s">
        <v>129</v>
      </c>
      <c r="BW118" s="906"/>
      <c r="BX118" s="906"/>
      <c r="BY118" s="906"/>
      <c r="BZ118" s="906"/>
      <c r="CA118" s="906" t="s">
        <v>129</v>
      </c>
      <c r="CB118" s="906"/>
      <c r="CC118" s="906"/>
      <c r="CD118" s="906"/>
      <c r="CE118" s="906"/>
      <c r="CF118" s="936" t="s">
        <v>129</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129</v>
      </c>
      <c r="DH118" s="838"/>
      <c r="DI118" s="838"/>
      <c r="DJ118" s="838"/>
      <c r="DK118" s="839"/>
      <c r="DL118" s="840" t="s">
        <v>129</v>
      </c>
      <c r="DM118" s="838"/>
      <c r="DN118" s="838"/>
      <c r="DO118" s="838"/>
      <c r="DP118" s="839"/>
      <c r="DQ118" s="840" t="s">
        <v>129</v>
      </c>
      <c r="DR118" s="838"/>
      <c r="DS118" s="838"/>
      <c r="DT118" s="838"/>
      <c r="DU118" s="839"/>
      <c r="DV118" s="885" t="s">
        <v>129</v>
      </c>
      <c r="DW118" s="886"/>
      <c r="DX118" s="886"/>
      <c r="DY118" s="886"/>
      <c r="DZ118" s="887"/>
    </row>
    <row r="119" spans="1:130" s="226" customFormat="1" ht="26.25" customHeight="1" x14ac:dyDescent="0.15">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423</v>
      </c>
      <c r="AB119" s="956"/>
      <c r="AC119" s="956"/>
      <c r="AD119" s="956"/>
      <c r="AE119" s="957"/>
      <c r="AF119" s="958" t="s">
        <v>129</v>
      </c>
      <c r="AG119" s="956"/>
      <c r="AH119" s="956"/>
      <c r="AI119" s="956"/>
      <c r="AJ119" s="957"/>
      <c r="AK119" s="958" t="s">
        <v>129</v>
      </c>
      <c r="AL119" s="956"/>
      <c r="AM119" s="956"/>
      <c r="AN119" s="956"/>
      <c r="AO119" s="957"/>
      <c r="AP119" s="959" t="s">
        <v>129</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449</v>
      </c>
      <c r="BP119" s="939"/>
      <c r="BQ119" s="943">
        <v>16462079</v>
      </c>
      <c r="BR119" s="906"/>
      <c r="BS119" s="906"/>
      <c r="BT119" s="906"/>
      <c r="BU119" s="906"/>
      <c r="BV119" s="906">
        <v>15832591</v>
      </c>
      <c r="BW119" s="906"/>
      <c r="BX119" s="906"/>
      <c r="BY119" s="906"/>
      <c r="BZ119" s="906"/>
      <c r="CA119" s="906">
        <v>15031607</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129</v>
      </c>
      <c r="DH119" s="821"/>
      <c r="DI119" s="821"/>
      <c r="DJ119" s="821"/>
      <c r="DK119" s="822"/>
      <c r="DL119" s="823" t="s">
        <v>129</v>
      </c>
      <c r="DM119" s="821"/>
      <c r="DN119" s="821"/>
      <c r="DO119" s="821"/>
      <c r="DP119" s="822"/>
      <c r="DQ119" s="823" t="s">
        <v>129</v>
      </c>
      <c r="DR119" s="821"/>
      <c r="DS119" s="821"/>
      <c r="DT119" s="821"/>
      <c r="DU119" s="822"/>
      <c r="DV119" s="909" t="s">
        <v>129</v>
      </c>
      <c r="DW119" s="910"/>
      <c r="DX119" s="910"/>
      <c r="DY119" s="910"/>
      <c r="DZ119" s="911"/>
    </row>
    <row r="120" spans="1:130" s="226" customFormat="1" ht="26.25" customHeight="1" x14ac:dyDescent="0.15">
      <c r="A120" s="878"/>
      <c r="B120" s="879"/>
      <c r="C120" s="882" t="s">
        <v>427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423</v>
      </c>
      <c r="AB120" s="838"/>
      <c r="AC120" s="838"/>
      <c r="AD120" s="838"/>
      <c r="AE120" s="839"/>
      <c r="AF120" s="840" t="s">
        <v>129</v>
      </c>
      <c r="AG120" s="838"/>
      <c r="AH120" s="838"/>
      <c r="AI120" s="838"/>
      <c r="AJ120" s="839"/>
      <c r="AK120" s="840" t="s">
        <v>451</v>
      </c>
      <c r="AL120" s="838"/>
      <c r="AM120" s="838"/>
      <c r="AN120" s="838"/>
      <c r="AO120" s="839"/>
      <c r="AP120" s="885" t="s">
        <v>129</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4177125</v>
      </c>
      <c r="BR120" s="903"/>
      <c r="BS120" s="903"/>
      <c r="BT120" s="903"/>
      <c r="BU120" s="903"/>
      <c r="BV120" s="903">
        <v>4437569</v>
      </c>
      <c r="BW120" s="903"/>
      <c r="BX120" s="903"/>
      <c r="BY120" s="903"/>
      <c r="BZ120" s="903"/>
      <c r="CA120" s="903">
        <v>4378630</v>
      </c>
      <c r="CB120" s="903"/>
      <c r="CC120" s="903"/>
      <c r="CD120" s="903"/>
      <c r="CE120" s="903"/>
      <c r="CF120" s="927">
        <v>67.7</v>
      </c>
      <c r="CG120" s="928"/>
      <c r="CH120" s="928"/>
      <c r="CI120" s="928"/>
      <c r="CJ120" s="928"/>
      <c r="CK120" s="929" t="s">
        <v>454</v>
      </c>
      <c r="CL120" s="913"/>
      <c r="CM120" s="913"/>
      <c r="CN120" s="913"/>
      <c r="CO120" s="914"/>
      <c r="CP120" s="933" t="s">
        <v>394</v>
      </c>
      <c r="CQ120" s="934"/>
      <c r="CR120" s="934"/>
      <c r="CS120" s="934"/>
      <c r="CT120" s="934"/>
      <c r="CU120" s="934"/>
      <c r="CV120" s="934"/>
      <c r="CW120" s="934"/>
      <c r="CX120" s="934"/>
      <c r="CY120" s="934"/>
      <c r="CZ120" s="934"/>
      <c r="DA120" s="934"/>
      <c r="DB120" s="934"/>
      <c r="DC120" s="934"/>
      <c r="DD120" s="934"/>
      <c r="DE120" s="934"/>
      <c r="DF120" s="935"/>
      <c r="DG120" s="922" t="s">
        <v>129</v>
      </c>
      <c r="DH120" s="903"/>
      <c r="DI120" s="903"/>
      <c r="DJ120" s="903"/>
      <c r="DK120" s="903"/>
      <c r="DL120" s="903" t="s">
        <v>129</v>
      </c>
      <c r="DM120" s="903"/>
      <c r="DN120" s="903"/>
      <c r="DO120" s="903"/>
      <c r="DP120" s="903"/>
      <c r="DQ120" s="903">
        <v>1928433</v>
      </c>
      <c r="DR120" s="903"/>
      <c r="DS120" s="903"/>
      <c r="DT120" s="903"/>
      <c r="DU120" s="903"/>
      <c r="DV120" s="904">
        <v>29.8</v>
      </c>
      <c r="DW120" s="904"/>
      <c r="DX120" s="904"/>
      <c r="DY120" s="904"/>
      <c r="DZ120" s="905"/>
    </row>
    <row r="121" spans="1:130" s="226" customFormat="1" ht="26.25" customHeight="1" x14ac:dyDescent="0.15">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3092</v>
      </c>
      <c r="AB121" s="838"/>
      <c r="AC121" s="838"/>
      <c r="AD121" s="838"/>
      <c r="AE121" s="839"/>
      <c r="AF121" s="840">
        <v>3092</v>
      </c>
      <c r="AG121" s="838"/>
      <c r="AH121" s="838"/>
      <c r="AI121" s="838"/>
      <c r="AJ121" s="839"/>
      <c r="AK121" s="840">
        <v>3092</v>
      </c>
      <c r="AL121" s="838"/>
      <c r="AM121" s="838"/>
      <c r="AN121" s="838"/>
      <c r="AO121" s="839"/>
      <c r="AP121" s="885">
        <v>0</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128649</v>
      </c>
      <c r="BR121" s="875"/>
      <c r="BS121" s="875"/>
      <c r="BT121" s="875"/>
      <c r="BU121" s="875"/>
      <c r="BV121" s="875">
        <v>109333</v>
      </c>
      <c r="BW121" s="875"/>
      <c r="BX121" s="875"/>
      <c r="BY121" s="875"/>
      <c r="BZ121" s="875"/>
      <c r="CA121" s="875">
        <v>98492</v>
      </c>
      <c r="CB121" s="875"/>
      <c r="CC121" s="875"/>
      <c r="CD121" s="875"/>
      <c r="CE121" s="875"/>
      <c r="CF121" s="936">
        <v>1.5</v>
      </c>
      <c r="CG121" s="937"/>
      <c r="CH121" s="937"/>
      <c r="CI121" s="937"/>
      <c r="CJ121" s="937"/>
      <c r="CK121" s="930"/>
      <c r="CL121" s="916"/>
      <c r="CM121" s="916"/>
      <c r="CN121" s="916"/>
      <c r="CO121" s="917"/>
      <c r="CP121" s="896" t="s">
        <v>396</v>
      </c>
      <c r="CQ121" s="897"/>
      <c r="CR121" s="897"/>
      <c r="CS121" s="897"/>
      <c r="CT121" s="897"/>
      <c r="CU121" s="897"/>
      <c r="CV121" s="897"/>
      <c r="CW121" s="897"/>
      <c r="CX121" s="897"/>
      <c r="CY121" s="897"/>
      <c r="CZ121" s="897"/>
      <c r="DA121" s="897"/>
      <c r="DB121" s="897"/>
      <c r="DC121" s="897"/>
      <c r="DD121" s="897"/>
      <c r="DE121" s="897"/>
      <c r="DF121" s="898"/>
      <c r="DG121" s="874">
        <v>1325352</v>
      </c>
      <c r="DH121" s="875"/>
      <c r="DI121" s="875"/>
      <c r="DJ121" s="875"/>
      <c r="DK121" s="875"/>
      <c r="DL121" s="875">
        <v>1272535</v>
      </c>
      <c r="DM121" s="875"/>
      <c r="DN121" s="875"/>
      <c r="DO121" s="875"/>
      <c r="DP121" s="875"/>
      <c r="DQ121" s="875">
        <v>1235753</v>
      </c>
      <c r="DR121" s="875"/>
      <c r="DS121" s="875"/>
      <c r="DT121" s="875"/>
      <c r="DU121" s="875"/>
      <c r="DV121" s="852">
        <v>19.100000000000001</v>
      </c>
      <c r="DW121" s="852"/>
      <c r="DX121" s="852"/>
      <c r="DY121" s="852"/>
      <c r="DZ121" s="853"/>
    </row>
    <row r="122" spans="1:130" s="226" customFormat="1" ht="26.25" customHeight="1" x14ac:dyDescent="0.15">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129</v>
      </c>
      <c r="AB122" s="838"/>
      <c r="AC122" s="838"/>
      <c r="AD122" s="838"/>
      <c r="AE122" s="839"/>
      <c r="AF122" s="840" t="s">
        <v>129</v>
      </c>
      <c r="AG122" s="838"/>
      <c r="AH122" s="838"/>
      <c r="AI122" s="838"/>
      <c r="AJ122" s="839"/>
      <c r="AK122" s="840" t="s">
        <v>129</v>
      </c>
      <c r="AL122" s="838"/>
      <c r="AM122" s="838"/>
      <c r="AN122" s="838"/>
      <c r="AO122" s="839"/>
      <c r="AP122" s="885" t="s">
        <v>129</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13953070</v>
      </c>
      <c r="BR122" s="906"/>
      <c r="BS122" s="906"/>
      <c r="BT122" s="906"/>
      <c r="BU122" s="906"/>
      <c r="BV122" s="906">
        <v>13644589</v>
      </c>
      <c r="BW122" s="906"/>
      <c r="BX122" s="906"/>
      <c r="BY122" s="906"/>
      <c r="BZ122" s="906"/>
      <c r="CA122" s="906">
        <v>13584753</v>
      </c>
      <c r="CB122" s="906"/>
      <c r="CC122" s="906"/>
      <c r="CD122" s="906"/>
      <c r="CE122" s="906"/>
      <c r="CF122" s="907">
        <v>210.1</v>
      </c>
      <c r="CG122" s="908"/>
      <c r="CH122" s="908"/>
      <c r="CI122" s="908"/>
      <c r="CJ122" s="908"/>
      <c r="CK122" s="930"/>
      <c r="CL122" s="916"/>
      <c r="CM122" s="916"/>
      <c r="CN122" s="916"/>
      <c r="CO122" s="917"/>
      <c r="CP122" s="896" t="s">
        <v>458</v>
      </c>
      <c r="CQ122" s="897"/>
      <c r="CR122" s="897"/>
      <c r="CS122" s="897"/>
      <c r="CT122" s="897"/>
      <c r="CU122" s="897"/>
      <c r="CV122" s="897"/>
      <c r="CW122" s="897"/>
      <c r="CX122" s="897"/>
      <c r="CY122" s="897"/>
      <c r="CZ122" s="897"/>
      <c r="DA122" s="897"/>
      <c r="DB122" s="897"/>
      <c r="DC122" s="897"/>
      <c r="DD122" s="897"/>
      <c r="DE122" s="897"/>
      <c r="DF122" s="898"/>
      <c r="DG122" s="874">
        <v>893744</v>
      </c>
      <c r="DH122" s="875"/>
      <c r="DI122" s="875"/>
      <c r="DJ122" s="875"/>
      <c r="DK122" s="875"/>
      <c r="DL122" s="875">
        <v>865798</v>
      </c>
      <c r="DM122" s="875"/>
      <c r="DN122" s="875"/>
      <c r="DO122" s="875"/>
      <c r="DP122" s="875"/>
      <c r="DQ122" s="875">
        <v>878197</v>
      </c>
      <c r="DR122" s="875"/>
      <c r="DS122" s="875"/>
      <c r="DT122" s="875"/>
      <c r="DU122" s="875"/>
      <c r="DV122" s="852">
        <v>13.6</v>
      </c>
      <c r="DW122" s="852"/>
      <c r="DX122" s="852"/>
      <c r="DY122" s="852"/>
      <c r="DZ122" s="853"/>
    </row>
    <row r="123" spans="1:130" s="226" customFormat="1" ht="26.25" customHeight="1" x14ac:dyDescent="0.15">
      <c r="A123" s="878"/>
      <c r="B123" s="879"/>
      <c r="C123" s="882" t="s">
        <v>443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18733</v>
      </c>
      <c r="AB123" s="838"/>
      <c r="AC123" s="838"/>
      <c r="AD123" s="838"/>
      <c r="AE123" s="839"/>
      <c r="AF123" s="840">
        <v>18308</v>
      </c>
      <c r="AG123" s="838"/>
      <c r="AH123" s="838"/>
      <c r="AI123" s="838"/>
      <c r="AJ123" s="839"/>
      <c r="AK123" s="840">
        <v>17883</v>
      </c>
      <c r="AL123" s="838"/>
      <c r="AM123" s="838"/>
      <c r="AN123" s="838"/>
      <c r="AO123" s="839"/>
      <c r="AP123" s="885">
        <v>0.3</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459</v>
      </c>
      <c r="BP123" s="939"/>
      <c r="BQ123" s="893">
        <v>18258844</v>
      </c>
      <c r="BR123" s="894"/>
      <c r="BS123" s="894"/>
      <c r="BT123" s="894"/>
      <c r="BU123" s="894"/>
      <c r="BV123" s="894">
        <v>18191491</v>
      </c>
      <c r="BW123" s="894"/>
      <c r="BX123" s="894"/>
      <c r="BY123" s="894"/>
      <c r="BZ123" s="894"/>
      <c r="CA123" s="894">
        <v>18061875</v>
      </c>
      <c r="CB123" s="894"/>
      <c r="CC123" s="894"/>
      <c r="CD123" s="894"/>
      <c r="CE123" s="894"/>
      <c r="CF123" s="804"/>
      <c r="CG123" s="805"/>
      <c r="CH123" s="805"/>
      <c r="CI123" s="805"/>
      <c r="CJ123" s="895"/>
      <c r="CK123" s="930"/>
      <c r="CL123" s="916"/>
      <c r="CM123" s="916"/>
      <c r="CN123" s="916"/>
      <c r="CO123" s="917"/>
      <c r="CP123" s="896" t="s">
        <v>460</v>
      </c>
      <c r="CQ123" s="897"/>
      <c r="CR123" s="897"/>
      <c r="CS123" s="897"/>
      <c r="CT123" s="897"/>
      <c r="CU123" s="897"/>
      <c r="CV123" s="897"/>
      <c r="CW123" s="897"/>
      <c r="CX123" s="897"/>
      <c r="CY123" s="897"/>
      <c r="CZ123" s="897"/>
      <c r="DA123" s="897"/>
      <c r="DB123" s="897"/>
      <c r="DC123" s="897"/>
      <c r="DD123" s="897"/>
      <c r="DE123" s="897"/>
      <c r="DF123" s="898"/>
      <c r="DG123" s="837" t="s">
        <v>129</v>
      </c>
      <c r="DH123" s="838"/>
      <c r="DI123" s="838"/>
      <c r="DJ123" s="838"/>
      <c r="DK123" s="839"/>
      <c r="DL123" s="840" t="s">
        <v>129</v>
      </c>
      <c r="DM123" s="838"/>
      <c r="DN123" s="838"/>
      <c r="DO123" s="838"/>
      <c r="DP123" s="839"/>
      <c r="DQ123" s="840" t="s">
        <v>129</v>
      </c>
      <c r="DR123" s="838"/>
      <c r="DS123" s="838"/>
      <c r="DT123" s="838"/>
      <c r="DU123" s="839"/>
      <c r="DV123" s="885" t="s">
        <v>129</v>
      </c>
      <c r="DW123" s="886"/>
      <c r="DX123" s="886"/>
      <c r="DY123" s="886"/>
      <c r="DZ123" s="887"/>
    </row>
    <row r="124" spans="1:130" s="226" customFormat="1" ht="26.25" customHeight="1" thickBot="1" x14ac:dyDescent="0.2">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129</v>
      </c>
      <c r="AB124" s="838"/>
      <c r="AC124" s="838"/>
      <c r="AD124" s="838"/>
      <c r="AE124" s="839"/>
      <c r="AF124" s="840" t="s">
        <v>129</v>
      </c>
      <c r="AG124" s="838"/>
      <c r="AH124" s="838"/>
      <c r="AI124" s="838"/>
      <c r="AJ124" s="839"/>
      <c r="AK124" s="840" t="s">
        <v>129</v>
      </c>
      <c r="AL124" s="838"/>
      <c r="AM124" s="838"/>
      <c r="AN124" s="838"/>
      <c r="AO124" s="839"/>
      <c r="AP124" s="885" t="s">
        <v>129</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129</v>
      </c>
      <c r="BR124" s="892"/>
      <c r="BS124" s="892"/>
      <c r="BT124" s="892"/>
      <c r="BU124" s="892"/>
      <c r="BV124" s="892" t="s">
        <v>129</v>
      </c>
      <c r="BW124" s="892"/>
      <c r="BX124" s="892"/>
      <c r="BY124" s="892"/>
      <c r="BZ124" s="892"/>
      <c r="CA124" s="892" t="s">
        <v>129</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v>1666003</v>
      </c>
      <c r="DH124" s="821"/>
      <c r="DI124" s="821"/>
      <c r="DJ124" s="821"/>
      <c r="DK124" s="822"/>
      <c r="DL124" s="823">
        <v>1796722</v>
      </c>
      <c r="DM124" s="821"/>
      <c r="DN124" s="821"/>
      <c r="DO124" s="821"/>
      <c r="DP124" s="822"/>
      <c r="DQ124" s="823" t="s">
        <v>129</v>
      </c>
      <c r="DR124" s="821"/>
      <c r="DS124" s="821"/>
      <c r="DT124" s="821"/>
      <c r="DU124" s="822"/>
      <c r="DV124" s="909" t="s">
        <v>423</v>
      </c>
      <c r="DW124" s="910"/>
      <c r="DX124" s="910"/>
      <c r="DY124" s="910"/>
      <c r="DZ124" s="911"/>
    </row>
    <row r="125" spans="1:130" s="226" customFormat="1" ht="26.25" customHeight="1" x14ac:dyDescent="0.15">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129</v>
      </c>
      <c r="AB125" s="838"/>
      <c r="AC125" s="838"/>
      <c r="AD125" s="838"/>
      <c r="AE125" s="839"/>
      <c r="AF125" s="840" t="s">
        <v>129</v>
      </c>
      <c r="AG125" s="838"/>
      <c r="AH125" s="838"/>
      <c r="AI125" s="838"/>
      <c r="AJ125" s="839"/>
      <c r="AK125" s="840" t="s">
        <v>129</v>
      </c>
      <c r="AL125" s="838"/>
      <c r="AM125" s="838"/>
      <c r="AN125" s="838"/>
      <c r="AO125" s="839"/>
      <c r="AP125" s="885" t="s">
        <v>423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129</v>
      </c>
      <c r="DH125" s="903"/>
      <c r="DI125" s="903"/>
      <c r="DJ125" s="903"/>
      <c r="DK125" s="903"/>
      <c r="DL125" s="903" t="s">
        <v>129</v>
      </c>
      <c r="DM125" s="903"/>
      <c r="DN125" s="903"/>
      <c r="DO125" s="903"/>
      <c r="DP125" s="903"/>
      <c r="DQ125" s="903" t="s">
        <v>129</v>
      </c>
      <c r="DR125" s="903"/>
      <c r="DS125" s="903"/>
      <c r="DT125" s="903"/>
      <c r="DU125" s="903"/>
      <c r="DV125" s="904" t="s">
        <v>129</v>
      </c>
      <c r="DW125" s="904"/>
      <c r="DX125" s="904"/>
      <c r="DY125" s="904"/>
      <c r="DZ125" s="905"/>
    </row>
    <row r="126" spans="1:130" s="226" customFormat="1" ht="26.25" customHeight="1" thickBot="1" x14ac:dyDescent="0.2">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129</v>
      </c>
      <c r="AB126" s="838"/>
      <c r="AC126" s="838"/>
      <c r="AD126" s="838"/>
      <c r="AE126" s="839"/>
      <c r="AF126" s="840" t="s">
        <v>129</v>
      </c>
      <c r="AG126" s="838"/>
      <c r="AH126" s="838"/>
      <c r="AI126" s="838"/>
      <c r="AJ126" s="839"/>
      <c r="AK126" s="840" t="s">
        <v>129</v>
      </c>
      <c r="AL126" s="838"/>
      <c r="AM126" s="838"/>
      <c r="AN126" s="838"/>
      <c r="AO126" s="839"/>
      <c r="AP126" s="885" t="s">
        <v>129</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423</v>
      </c>
      <c r="DH126" s="875"/>
      <c r="DI126" s="875"/>
      <c r="DJ126" s="875"/>
      <c r="DK126" s="875"/>
      <c r="DL126" s="875" t="s">
        <v>423</v>
      </c>
      <c r="DM126" s="875"/>
      <c r="DN126" s="875"/>
      <c r="DO126" s="875"/>
      <c r="DP126" s="875"/>
      <c r="DQ126" s="875" t="s">
        <v>129</v>
      </c>
      <c r="DR126" s="875"/>
      <c r="DS126" s="875"/>
      <c r="DT126" s="875"/>
      <c r="DU126" s="875"/>
      <c r="DV126" s="852" t="s">
        <v>129</v>
      </c>
      <c r="DW126" s="852"/>
      <c r="DX126" s="852"/>
      <c r="DY126" s="852"/>
      <c r="DZ126" s="853"/>
    </row>
    <row r="127" spans="1:130" s="226" customFormat="1" ht="26.25" customHeight="1" x14ac:dyDescent="0.15">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8944</v>
      </c>
      <c r="AB127" s="838"/>
      <c r="AC127" s="838"/>
      <c r="AD127" s="838"/>
      <c r="AE127" s="839"/>
      <c r="AF127" s="840">
        <v>8749</v>
      </c>
      <c r="AG127" s="838"/>
      <c r="AH127" s="838"/>
      <c r="AI127" s="838"/>
      <c r="AJ127" s="839"/>
      <c r="AK127" s="840">
        <v>13013</v>
      </c>
      <c r="AL127" s="838"/>
      <c r="AM127" s="838"/>
      <c r="AN127" s="838"/>
      <c r="AO127" s="839"/>
      <c r="AP127" s="885">
        <v>0.2</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129</v>
      </c>
      <c r="DH127" s="875"/>
      <c r="DI127" s="875"/>
      <c r="DJ127" s="875"/>
      <c r="DK127" s="875"/>
      <c r="DL127" s="875" t="s">
        <v>129</v>
      </c>
      <c r="DM127" s="875"/>
      <c r="DN127" s="875"/>
      <c r="DO127" s="875"/>
      <c r="DP127" s="875"/>
      <c r="DQ127" s="875" t="s">
        <v>423</v>
      </c>
      <c r="DR127" s="875"/>
      <c r="DS127" s="875"/>
      <c r="DT127" s="875"/>
      <c r="DU127" s="875"/>
      <c r="DV127" s="852" t="s">
        <v>129</v>
      </c>
      <c r="DW127" s="852"/>
      <c r="DX127" s="852"/>
      <c r="DY127" s="852"/>
      <c r="DZ127" s="853"/>
    </row>
    <row r="128" spans="1:130" s="226" customFormat="1" ht="26.25" customHeight="1" thickBot="1" x14ac:dyDescent="0.2">
      <c r="A128" s="854" t="s">
        <v>472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473</v>
      </c>
      <c r="X128" s="856"/>
      <c r="Y128" s="856"/>
      <c r="Z128" s="857"/>
      <c r="AA128" s="858">
        <v>16111</v>
      </c>
      <c r="AB128" s="859"/>
      <c r="AC128" s="859"/>
      <c r="AD128" s="859"/>
      <c r="AE128" s="860"/>
      <c r="AF128" s="861">
        <v>17014</v>
      </c>
      <c r="AG128" s="859"/>
      <c r="AH128" s="859"/>
      <c r="AI128" s="859"/>
      <c r="AJ128" s="860"/>
      <c r="AK128" s="861">
        <v>17015</v>
      </c>
      <c r="AL128" s="859"/>
      <c r="AM128" s="859"/>
      <c r="AN128" s="859"/>
      <c r="AO128" s="860"/>
      <c r="AP128" s="862"/>
      <c r="AQ128" s="863"/>
      <c r="AR128" s="863"/>
      <c r="AS128" s="863"/>
      <c r="AT128" s="864"/>
      <c r="AU128" s="262"/>
      <c r="AV128" s="262"/>
      <c r="AW128" s="262"/>
      <c r="AX128" s="865" t="s">
        <v>474</v>
      </c>
      <c r="AY128" s="866"/>
      <c r="AZ128" s="866"/>
      <c r="BA128" s="866"/>
      <c r="BB128" s="866"/>
      <c r="BC128" s="866"/>
      <c r="BD128" s="866"/>
      <c r="BE128" s="867"/>
      <c r="BF128" s="844" t="s">
        <v>129</v>
      </c>
      <c r="BG128" s="845"/>
      <c r="BH128" s="845"/>
      <c r="BI128" s="845"/>
      <c r="BJ128" s="845"/>
      <c r="BK128" s="845"/>
      <c r="BL128" s="868"/>
      <c r="BM128" s="844">
        <v>13.8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475</v>
      </c>
      <c r="CQ128" s="786"/>
      <c r="CR128" s="786"/>
      <c r="CS128" s="786"/>
      <c r="CT128" s="786"/>
      <c r="CU128" s="786"/>
      <c r="CV128" s="786"/>
      <c r="CW128" s="786"/>
      <c r="CX128" s="786"/>
      <c r="CY128" s="786"/>
      <c r="CZ128" s="786"/>
      <c r="DA128" s="786"/>
      <c r="DB128" s="786"/>
      <c r="DC128" s="786"/>
      <c r="DD128" s="786"/>
      <c r="DE128" s="786"/>
      <c r="DF128" s="787"/>
      <c r="DG128" s="848" t="s">
        <v>129</v>
      </c>
      <c r="DH128" s="849"/>
      <c r="DI128" s="849"/>
      <c r="DJ128" s="849"/>
      <c r="DK128" s="849"/>
      <c r="DL128" s="849" t="s">
        <v>476</v>
      </c>
      <c r="DM128" s="849"/>
      <c r="DN128" s="849"/>
      <c r="DO128" s="849"/>
      <c r="DP128" s="849"/>
      <c r="DQ128" s="849" t="s">
        <v>129</v>
      </c>
      <c r="DR128" s="849"/>
      <c r="DS128" s="849"/>
      <c r="DT128" s="849"/>
      <c r="DU128" s="849"/>
      <c r="DV128" s="850" t="s">
        <v>129</v>
      </c>
      <c r="DW128" s="850"/>
      <c r="DX128" s="850"/>
      <c r="DY128" s="850"/>
      <c r="DZ128" s="851"/>
    </row>
    <row r="129" spans="1:131" s="226" customFormat="1" ht="26.25" customHeight="1" x14ac:dyDescent="0.15">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477</v>
      </c>
      <c r="X129" s="835"/>
      <c r="Y129" s="835"/>
      <c r="Z129" s="836"/>
      <c r="AA129" s="837">
        <v>8202236</v>
      </c>
      <c r="AB129" s="838"/>
      <c r="AC129" s="838"/>
      <c r="AD129" s="838"/>
      <c r="AE129" s="839"/>
      <c r="AF129" s="840">
        <v>7962090</v>
      </c>
      <c r="AG129" s="838"/>
      <c r="AH129" s="838"/>
      <c r="AI129" s="838"/>
      <c r="AJ129" s="839"/>
      <c r="AK129" s="840">
        <v>7805972</v>
      </c>
      <c r="AL129" s="838"/>
      <c r="AM129" s="838"/>
      <c r="AN129" s="838"/>
      <c r="AO129" s="839"/>
      <c r="AP129" s="841"/>
      <c r="AQ129" s="842"/>
      <c r="AR129" s="842"/>
      <c r="AS129" s="842"/>
      <c r="AT129" s="843"/>
      <c r="AU129" s="264"/>
      <c r="AV129" s="264"/>
      <c r="AW129" s="264"/>
      <c r="AX129" s="807" t="s">
        <v>478</v>
      </c>
      <c r="AY129" s="808"/>
      <c r="AZ129" s="808"/>
      <c r="BA129" s="808"/>
      <c r="BB129" s="808"/>
      <c r="BC129" s="808"/>
      <c r="BD129" s="808"/>
      <c r="BE129" s="809"/>
      <c r="BF129" s="827" t="s">
        <v>479</v>
      </c>
      <c r="BG129" s="828"/>
      <c r="BH129" s="828"/>
      <c r="BI129" s="828"/>
      <c r="BJ129" s="828"/>
      <c r="BK129" s="828"/>
      <c r="BL129" s="829"/>
      <c r="BM129" s="827">
        <v>18.8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481</v>
      </c>
      <c r="X130" s="835"/>
      <c r="Y130" s="835"/>
      <c r="Z130" s="836"/>
      <c r="AA130" s="837">
        <v>1328480</v>
      </c>
      <c r="AB130" s="838"/>
      <c r="AC130" s="838"/>
      <c r="AD130" s="838"/>
      <c r="AE130" s="839"/>
      <c r="AF130" s="840">
        <v>1339439</v>
      </c>
      <c r="AG130" s="838"/>
      <c r="AH130" s="838"/>
      <c r="AI130" s="838"/>
      <c r="AJ130" s="839"/>
      <c r="AK130" s="840">
        <v>1340050</v>
      </c>
      <c r="AL130" s="838"/>
      <c r="AM130" s="838"/>
      <c r="AN130" s="838"/>
      <c r="AO130" s="839"/>
      <c r="AP130" s="841"/>
      <c r="AQ130" s="842"/>
      <c r="AR130" s="842"/>
      <c r="AS130" s="842"/>
      <c r="AT130" s="843"/>
      <c r="AU130" s="264"/>
      <c r="AV130" s="264"/>
      <c r="AW130" s="264"/>
      <c r="AX130" s="807" t="s">
        <v>482</v>
      </c>
      <c r="AY130" s="808"/>
      <c r="AZ130" s="808"/>
      <c r="BA130" s="808"/>
      <c r="BB130" s="808"/>
      <c r="BC130" s="808"/>
      <c r="BD130" s="808"/>
      <c r="BE130" s="809"/>
      <c r="BF130" s="810">
        <v>4.0999999999999996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483</v>
      </c>
      <c r="X131" s="818"/>
      <c r="Y131" s="818"/>
      <c r="Z131" s="819"/>
      <c r="AA131" s="820">
        <v>6873756</v>
      </c>
      <c r="AB131" s="821"/>
      <c r="AC131" s="821"/>
      <c r="AD131" s="821"/>
      <c r="AE131" s="822"/>
      <c r="AF131" s="823">
        <v>6622651</v>
      </c>
      <c r="AG131" s="821"/>
      <c r="AH131" s="821"/>
      <c r="AI131" s="821"/>
      <c r="AJ131" s="822"/>
      <c r="AK131" s="823">
        <v>6465922</v>
      </c>
      <c r="AL131" s="821"/>
      <c r="AM131" s="821"/>
      <c r="AN131" s="821"/>
      <c r="AO131" s="822"/>
      <c r="AP131" s="824"/>
      <c r="AQ131" s="825"/>
      <c r="AR131" s="825"/>
      <c r="AS131" s="825"/>
      <c r="AT131" s="826"/>
      <c r="AU131" s="264"/>
      <c r="AV131" s="264"/>
      <c r="AW131" s="264"/>
      <c r="AX131" s="785" t="s">
        <v>484</v>
      </c>
      <c r="AY131" s="786"/>
      <c r="AZ131" s="786"/>
      <c r="BA131" s="786"/>
      <c r="BB131" s="786"/>
      <c r="BC131" s="786"/>
      <c r="BD131" s="786"/>
      <c r="BE131" s="787"/>
      <c r="BF131" s="788" t="s">
        <v>479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486</v>
      </c>
      <c r="W132" s="798"/>
      <c r="X132" s="798"/>
      <c r="Y132" s="798"/>
      <c r="Z132" s="799"/>
      <c r="AA132" s="800">
        <v>5.5202424990000001</v>
      </c>
      <c r="AB132" s="801"/>
      <c r="AC132" s="801"/>
      <c r="AD132" s="801"/>
      <c r="AE132" s="802"/>
      <c r="AF132" s="803">
        <v>4.043546912</v>
      </c>
      <c r="AG132" s="801"/>
      <c r="AH132" s="801"/>
      <c r="AI132" s="801"/>
      <c r="AJ132" s="802"/>
      <c r="AK132" s="803">
        <v>2.978013035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487</v>
      </c>
      <c r="W133" s="777"/>
      <c r="X133" s="777"/>
      <c r="Y133" s="777"/>
      <c r="Z133" s="778"/>
      <c r="AA133" s="779">
        <v>7</v>
      </c>
      <c r="AB133" s="780"/>
      <c r="AC133" s="780"/>
      <c r="AD133" s="780"/>
      <c r="AE133" s="781"/>
      <c r="AF133" s="779">
        <v>5.4</v>
      </c>
      <c r="AG133" s="780"/>
      <c r="AH133" s="780"/>
      <c r="AI133" s="780"/>
      <c r="AJ133" s="781"/>
      <c r="AK133" s="779">
        <v>4.0999999999999996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vZGCbzbeSbt72y9ZfnjYnnIk0uqZRkaP67FpUg8jbiQQpgfNhSaH11Y54wEw6EkvBOJW2iNjb4/SHZIYzJnG4Q==" saltValue="aC35G0gFo8qhFFhfU3q+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16"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FrRDb5SThJKVCIiiXF2ExLIBggYIfKhmzRgLsTNYIZaFTEbqQ8dwdl6fjH80+6BEDMpYCU57WC2MhxFrFySYg==" saltValue="NbqekuDNKg3kQO8iwEca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UOiHQxhQKHy4RRc2hHKX0bGXZ7B1OBQ+2oKcOYCf3aNNKO8L34rmManPp5+Bv6N4bA7wiVYMdUNKyG1+NSRhg==" saltValue="uubTSwl+GxW7c5y/fWFeT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496</v>
      </c>
      <c r="AL9" s="1207"/>
      <c r="AM9" s="1207"/>
      <c r="AN9" s="1208"/>
      <c r="AO9" s="292">
        <v>1623645</v>
      </c>
      <c r="AP9" s="292">
        <v>81251</v>
      </c>
      <c r="AQ9" s="293">
        <v>63745</v>
      </c>
      <c r="AR9" s="294">
        <v>27.5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497</v>
      </c>
      <c r="AL10" s="1207"/>
      <c r="AM10" s="1207"/>
      <c r="AN10" s="1208"/>
      <c r="AO10" s="295">
        <v>167280</v>
      </c>
      <c r="AP10" s="295">
        <v>8371</v>
      </c>
      <c r="AQ10" s="296">
        <v>6933</v>
      </c>
      <c r="AR10" s="297">
        <v>20.7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498</v>
      </c>
      <c r="AL11" s="1207"/>
      <c r="AM11" s="1207"/>
      <c r="AN11" s="1208"/>
      <c r="AO11" s="295">
        <v>329782</v>
      </c>
      <c r="AP11" s="295">
        <v>16503</v>
      </c>
      <c r="AQ11" s="296">
        <v>8657</v>
      </c>
      <c r="AR11" s="297">
        <v>90.6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499</v>
      </c>
      <c r="AL12" s="1207"/>
      <c r="AM12" s="1207"/>
      <c r="AN12" s="1208"/>
      <c r="AO12" s="295">
        <v>6961</v>
      </c>
      <c r="AP12" s="295">
        <v>348</v>
      </c>
      <c r="AQ12" s="296">
        <v>309</v>
      </c>
      <c r="AR12" s="297">
        <v>12.6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500</v>
      </c>
      <c r="AL13" s="1207"/>
      <c r="AM13" s="1207"/>
      <c r="AN13" s="1208"/>
      <c r="AO13" s="295" t="s">
        <v>501</v>
      </c>
      <c r="AP13" s="295" t="s">
        <v>501</v>
      </c>
      <c r="AQ13" s="296" t="s">
        <v>501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502</v>
      </c>
      <c r="AL14" s="1207"/>
      <c r="AM14" s="1207"/>
      <c r="AN14" s="1208"/>
      <c r="AO14" s="295">
        <v>78974</v>
      </c>
      <c r="AP14" s="295">
        <v>3952</v>
      </c>
      <c r="AQ14" s="296">
        <v>2823</v>
      </c>
      <c r="AR14" s="297">
        <v>40</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503</v>
      </c>
      <c r="AL15" s="1207"/>
      <c r="AM15" s="1207"/>
      <c r="AN15" s="1208"/>
      <c r="AO15" s="295">
        <v>36364</v>
      </c>
      <c r="AP15" s="295">
        <v>1820</v>
      </c>
      <c r="AQ15" s="296">
        <v>1311</v>
      </c>
      <c r="AR15" s="297">
        <v>38.799999999999997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504</v>
      </c>
      <c r="AL16" s="1210"/>
      <c r="AM16" s="1210"/>
      <c r="AN16" s="1211"/>
      <c r="AO16" s="295">
        <v>-119063</v>
      </c>
      <c r="AP16" s="295">
        <v>-5958</v>
      </c>
      <c r="AQ16" s="296">
        <v>-5769</v>
      </c>
      <c r="AR16" s="297">
        <v>3.3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2123943</v>
      </c>
      <c r="AP17" s="295">
        <v>106287</v>
      </c>
      <c r="AQ17" s="296">
        <v>78008</v>
      </c>
      <c r="AR17" s="297">
        <v>36.299999999999997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509</v>
      </c>
      <c r="AL21" s="1204"/>
      <c r="AM21" s="1204"/>
      <c r="AN21" s="1205"/>
      <c r="AO21" s="307">
        <v>10.31</v>
      </c>
      <c r="AP21" s="308">
        <v>7.6</v>
      </c>
      <c r="AQ21" s="309">
        <v>2.71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510</v>
      </c>
      <c r="AL22" s="1204"/>
      <c r="AM22" s="1204"/>
      <c r="AN22" s="1205"/>
      <c r="AO22" s="312">
        <v>93.3</v>
      </c>
      <c r="AP22" s="313">
        <v>97</v>
      </c>
      <c r="AQ22" s="314">
        <v>-3.7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512</v>
      </c>
      <c r="AO27" s="273"/>
      <c r="AP27" s="273"/>
      <c r="AQ27" s="273"/>
      <c r="AR27" s="273"/>
      <c r="AS27" s="273"/>
      <c r="AT27" s="273"/>
    </row>
    <row r="28" spans="1:46" ht="17.25" x14ac:dyDescent="0.1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515</v>
      </c>
      <c r="AL32" s="1195"/>
      <c r="AM32" s="1195"/>
      <c r="AN32" s="1196"/>
      <c r="AO32" s="322">
        <v>1138820</v>
      </c>
      <c r="AP32" s="322">
        <v>56989</v>
      </c>
      <c r="AQ32" s="323">
        <v>35085</v>
      </c>
      <c r="AR32" s="324">
        <v>62.4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516</v>
      </c>
      <c r="AL33" s="1195"/>
      <c r="AM33" s="1195"/>
      <c r="AN33" s="1196"/>
      <c r="AO33" s="322" t="s">
        <v>501</v>
      </c>
      <c r="AP33" s="322" t="s">
        <v>501</v>
      </c>
      <c r="AQ33" s="323" t="s">
        <v>501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517</v>
      </c>
      <c r="AL34" s="1195"/>
      <c r="AM34" s="1195"/>
      <c r="AN34" s="1196"/>
      <c r="AO34" s="322" t="s">
        <v>501</v>
      </c>
      <c r="AP34" s="322" t="s">
        <v>501</v>
      </c>
      <c r="AQ34" s="323" t="s">
        <v>501</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518</v>
      </c>
      <c r="AL35" s="1195"/>
      <c r="AM35" s="1195"/>
      <c r="AN35" s="1196"/>
      <c r="AO35" s="322">
        <v>340976</v>
      </c>
      <c r="AP35" s="322">
        <v>17063</v>
      </c>
      <c r="AQ35" s="323">
        <v>14585</v>
      </c>
      <c r="AR35" s="324">
        <v>17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519</v>
      </c>
      <c r="AL36" s="1195"/>
      <c r="AM36" s="1195"/>
      <c r="AN36" s="1196"/>
      <c r="AO36" s="322">
        <v>35837</v>
      </c>
      <c r="AP36" s="322">
        <v>1793</v>
      </c>
      <c r="AQ36" s="323">
        <v>2514</v>
      </c>
      <c r="AR36" s="324">
        <v>-28.7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520</v>
      </c>
      <c r="AL37" s="1195"/>
      <c r="AM37" s="1195"/>
      <c r="AN37" s="1196"/>
      <c r="AO37" s="322">
        <v>33988</v>
      </c>
      <c r="AP37" s="322">
        <v>1701</v>
      </c>
      <c r="AQ37" s="323">
        <v>688</v>
      </c>
      <c r="AR37" s="324">
        <v>147.19999999999999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521</v>
      </c>
      <c r="AL38" s="1198"/>
      <c r="AM38" s="1198"/>
      <c r="AN38" s="1199"/>
      <c r="AO38" s="325" t="s">
        <v>501</v>
      </c>
      <c r="AP38" s="325" t="s">
        <v>501</v>
      </c>
      <c r="AQ38" s="326">
        <v>1</v>
      </c>
      <c r="AR38" s="314" t="s">
        <v>501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522</v>
      </c>
      <c r="AL39" s="1198"/>
      <c r="AM39" s="1198"/>
      <c r="AN39" s="1199"/>
      <c r="AO39" s="322">
        <v>-17015</v>
      </c>
      <c r="AP39" s="322">
        <v>-851</v>
      </c>
      <c r="AQ39" s="323">
        <v>-3106</v>
      </c>
      <c r="AR39" s="324">
        <v>-72.599999999999994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523</v>
      </c>
      <c r="AL40" s="1195"/>
      <c r="AM40" s="1195"/>
      <c r="AN40" s="1196"/>
      <c r="AO40" s="322">
        <v>-1340050</v>
      </c>
      <c r="AP40" s="322">
        <v>-67060</v>
      </c>
      <c r="AQ40" s="323">
        <v>-35380</v>
      </c>
      <c r="AR40" s="324">
        <v>89.5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192556</v>
      </c>
      <c r="AP41" s="322">
        <v>9636</v>
      </c>
      <c r="AQ41" s="323">
        <v>14388</v>
      </c>
      <c r="AR41" s="324">
        <v>-33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491</v>
      </c>
      <c r="AN49" s="1189" t="s">
        <v>527</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528</v>
      </c>
      <c r="AO50" s="339" t="s">
        <v>529</v>
      </c>
      <c r="AP50" s="340" t="s">
        <v>530</v>
      </c>
      <c r="AQ50" s="341" t="s">
        <v>531</v>
      </c>
      <c r="AR50" s="342" t="s">
        <v>532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1780556</v>
      </c>
      <c r="AN51" s="344">
        <v>83700</v>
      </c>
      <c r="AO51" s="345">
        <v>-19</v>
      </c>
      <c r="AP51" s="346">
        <v>69477</v>
      </c>
      <c r="AQ51" s="347">
        <v>43.5</v>
      </c>
      <c r="AR51" s="348">
        <v>-62.5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997161</v>
      </c>
      <c r="AN52" s="352">
        <v>46874</v>
      </c>
      <c r="AO52" s="353">
        <v>-10.3</v>
      </c>
      <c r="AP52" s="354">
        <v>31528</v>
      </c>
      <c r="AQ52" s="355">
        <v>31.8</v>
      </c>
      <c r="AR52" s="356">
        <v>-42.1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2163777</v>
      </c>
      <c r="AN53" s="344">
        <v>103372</v>
      </c>
      <c r="AO53" s="345">
        <v>23.5</v>
      </c>
      <c r="AP53" s="346">
        <v>59668</v>
      </c>
      <c r="AQ53" s="347">
        <v>-14.1</v>
      </c>
      <c r="AR53" s="348">
        <v>37.6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1503474</v>
      </c>
      <c r="AN54" s="352">
        <v>71827</v>
      </c>
      <c r="AO54" s="353">
        <v>53.2</v>
      </c>
      <c r="AP54" s="354">
        <v>31515</v>
      </c>
      <c r="AQ54" s="355">
        <v>0</v>
      </c>
      <c r="AR54" s="356">
        <v>53.2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1340523</v>
      </c>
      <c r="AN55" s="344">
        <v>64929</v>
      </c>
      <c r="AO55" s="345">
        <v>-37.200000000000003</v>
      </c>
      <c r="AP55" s="346">
        <v>56894</v>
      </c>
      <c r="AQ55" s="347">
        <v>-4.5999999999999996</v>
      </c>
      <c r="AR55" s="348">
        <v>-32.6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981264</v>
      </c>
      <c r="AN56" s="352">
        <v>47528</v>
      </c>
      <c r="AO56" s="353">
        <v>-33.799999999999997</v>
      </c>
      <c r="AP56" s="354">
        <v>32548</v>
      </c>
      <c r="AQ56" s="355">
        <v>3.3</v>
      </c>
      <c r="AR56" s="356">
        <v>-37.1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1389081</v>
      </c>
      <c r="AN57" s="344">
        <v>68391</v>
      </c>
      <c r="AO57" s="345">
        <v>5.3</v>
      </c>
      <c r="AP57" s="346">
        <v>57122</v>
      </c>
      <c r="AQ57" s="347">
        <v>0.4</v>
      </c>
      <c r="AR57" s="348">
        <v>4.9000000000000004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1010585</v>
      </c>
      <c r="AN58" s="352">
        <v>49756</v>
      </c>
      <c r="AO58" s="353">
        <v>4.7</v>
      </c>
      <c r="AP58" s="354">
        <v>36191</v>
      </c>
      <c r="AQ58" s="355">
        <v>11.2</v>
      </c>
      <c r="AR58" s="356">
        <v>-6.5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1127840</v>
      </c>
      <c r="AN59" s="344">
        <v>56440</v>
      </c>
      <c r="AO59" s="345">
        <v>-17.5</v>
      </c>
      <c r="AP59" s="346">
        <v>53655</v>
      </c>
      <c r="AQ59" s="347">
        <v>-6.1</v>
      </c>
      <c r="AR59" s="348">
        <v>-11.4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745190</v>
      </c>
      <c r="AN60" s="352">
        <v>37291</v>
      </c>
      <c r="AO60" s="353">
        <v>-25.1</v>
      </c>
      <c r="AP60" s="354">
        <v>32719</v>
      </c>
      <c r="AQ60" s="355">
        <v>-9.6</v>
      </c>
      <c r="AR60" s="356">
        <v>-15.5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1560355</v>
      </c>
      <c r="AN61" s="359">
        <v>75366</v>
      </c>
      <c r="AO61" s="360">
        <v>-9</v>
      </c>
      <c r="AP61" s="361">
        <v>59363</v>
      </c>
      <c r="AQ61" s="362">
        <v>3.8</v>
      </c>
      <c r="AR61" s="348">
        <v>-12.8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1047535</v>
      </c>
      <c r="AN62" s="352">
        <v>50655</v>
      </c>
      <c r="AO62" s="353">
        <v>-2.2999999999999998</v>
      </c>
      <c r="AP62" s="354">
        <v>32900</v>
      </c>
      <c r="AQ62" s="355">
        <v>7.3</v>
      </c>
      <c r="AR62" s="356">
        <v>-9.6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8QbU8whosr+204R3dvqRvv8u8LO+D+cVyW3E22CiCRw0BfIBzLHg6r0Ns4zEzio8iBj9D1N2yuA2wwaxkV7yQA==" saltValue="9UAeO8ZTdSLrudnKRcAA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aSCXPYcIK5irkWHGwxUKiM1gfxIPEffuJqb5XeV680NIzNNCYJVW/9eCS5DAj9Aa3DSlX+wyZfHQB78Mtcv3Q==" saltValue="jKSCIWVS9sHdCaK+M4WxY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tkP70rKKCY49+G6RpnK241wGxIcUUGP2eOQ9BouJwNZgh6ZA/VEr6j1D5WtGZQcey8KcVIJqi1X8G9rvfVxPA==" saltValue="GXxJB45JN77P5hX91bSXv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2" t="s">
        <v>3</v>
      </c>
      <c r="D47" s="1212"/>
      <c r="E47" s="1213"/>
      <c r="F47" s="11">
        <v>23.9</v>
      </c>
      <c r="G47" s="12">
        <v>25.24</v>
      </c>
      <c r="H47" s="12">
        <v>25.26</v>
      </c>
      <c r="I47" s="12">
        <v>26.03</v>
      </c>
      <c r="J47" s="13">
        <v>26.56</v>
      </c>
    </row>
    <row r="48" spans="2:10" ht="57.75" customHeight="1" x14ac:dyDescent="0.15">
      <c r="B48" s="14"/>
      <c r="C48" s="1214" t="s">
        <v>4</v>
      </c>
      <c r="D48" s="1214"/>
      <c r="E48" s="1215"/>
      <c r="F48" s="15">
        <v>4.66</v>
      </c>
      <c r="G48" s="16">
        <v>5.41</v>
      </c>
      <c r="H48" s="16">
        <v>4.74</v>
      </c>
      <c r="I48" s="16">
        <v>6.01</v>
      </c>
      <c r="J48" s="17">
        <v>5.0999999999999996</v>
      </c>
    </row>
    <row r="49" spans="2:10" ht="57.75" customHeight="1" thickBot="1" x14ac:dyDescent="0.2">
      <c r="B49" s="18"/>
      <c r="C49" s="1216" t="s">
        <v>5</v>
      </c>
      <c r="D49" s="1216"/>
      <c r="E49" s="1217"/>
      <c r="F49" s="19">
        <v>9.6999999999999993</v>
      </c>
      <c r="G49" s="20">
        <v>5.36</v>
      </c>
      <c r="H49" s="20">
        <v>2.86</v>
      </c>
      <c r="I49" s="20">
        <v>3.64</v>
      </c>
      <c r="J49" s="21">
        <v>5.86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eqjXQKxfZcuvTlvIahVeB1uFWL6UVpMmIxVXlVTsGgoNVpKRPj8gKXWMDqNt/OqW64vZkpcBCTls1LiNmHsMw==" saltValue="+XPweYGkaB1efg5vgr9R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2019-10-30T01:01:20Z</cp:lastPrinted>
  <dcterms:created xsi:type="dcterms:W3CDTF">2019-02-14T01:32:45Z</dcterms:created>
  <dcterms:modified xsi:type="dcterms:W3CDTF">2019-11-01T03:00:49Z</dcterms:modified>
  <cp:category/>
</cp:coreProperties>
</file>