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isatonas-02\kikaku\02企画財政班\27 財政\R5\【財政状況資料集】20240305【秋田県市町村課】令和４年度財政状況資料集の作成について\08 提出（3月21日〆第3稿）\"/>
    </mc:Choice>
  </mc:AlternateContent>
  <xr:revisionPtr revIDLastSave="0" documentId="13_ncr:1_{CAF6E00E-DDEF-4802-A2E6-AD51BE5C3309}"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AM35" i="10"/>
  <c r="C35" i="10"/>
  <c r="BW34" i="10"/>
  <c r="C34" i="10"/>
  <c r="U34" i="10" s="1"/>
  <c r="BW37" i="10" l="1"/>
  <c r="BW38" i="10" s="1"/>
  <c r="BW39" i="10" s="1"/>
  <c r="BW40" i="10" s="1"/>
  <c r="BW41" i="10" s="1"/>
  <c r="BW42" i="10" s="1"/>
  <c r="BW43" i="10" s="1"/>
  <c r="CO34" i="10"/>
  <c r="CO35" i="10" s="1"/>
  <c r="CO36" i="10" s="1"/>
  <c r="U35" i="10"/>
  <c r="AM34" i="10" s="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<sst xmlns="http://schemas.openxmlformats.org/spreadsheetml/2006/main" count="1125" uniqueCount="604">
  <si>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</si>
  <si>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</si>
  <si>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</si>
  <si>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</si>
  <si>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</si>
  <si>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</si>
  <si>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</si>
  <si>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</si>
  <si>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</si>
  <si>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</si>
  <si>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</si>
  <si>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</si>
  <si>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</si>
  <si>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</si>
  <si>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</si>
  <si>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</si>
  <si>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</si>
  <si>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</si>
  <si>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</si>
  <si>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</si>
  <si>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</si>
  <si>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</si>
  <si>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</si>
  <si>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</si>
  <si>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</si>
  <si>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</si>
  <si>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</si>
  <si>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</si>
  <si>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</si>
  <si>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</si>
  <si>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</si>
  <si>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</si>
  <si>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</si>
  <si>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</si>
  <si>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</si>
  <si>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</si>
  <si>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</si>
  <si>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</si>
  <si>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</si>
  <si>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</si>
  <si>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</si>
  <si>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</si>
  <si>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</si>
  <si>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</si>
  <si>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</si>
  <si>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</si>
  <si>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</si>
  <si>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</si>
  <si>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</si>
  <si>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</si>
  <si>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</si>
  <si>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</si>
  <si>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</si>
  <si>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</si>
  <si>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</si>
  <si>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</si>
  <si>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</si>
  <si>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</si>
  <si>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</si>
  <si>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</si>
  <si>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</si>
  <si>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</si>
  <si>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</si>
  <si>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</si>
  <si>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</si>
  <si>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</si>
  <si>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</si>
  <si>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</si>
  <si>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</si>
  <si>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</si>
  <si>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</si>
  <si>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</si>
  <si>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</si>
  <si>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</si>
  <si>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</si>
  <si>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</si>
  <si>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</si>
  <si>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</si>
  <si>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</si>
  <si>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</si>
  <si>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</si>
  <si>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</si>
  <si>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</si>
  <si>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</si>
  <si>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</si>
  <si>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</si>
  <si>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</si>
  <si>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</si>
  <si>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</si>
  <si>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</si>
  <si>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</si>
  <si>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</si>
  <si>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</si>
  <si>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</si>
  <si>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</si>
  <si>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</si>
  <si>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</si>
  <si>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</si>
  <si>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</si>
  <si>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</si>
  <si>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</si>
  <si>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</si>
  <si>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</si>
  <si>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</si>
  <si>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</si>
  <si>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</si>
  <si>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</si>
  <si>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</si>
  <si>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</si>
  <si>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</si>
  <si>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</si>
  <si>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</si>
  <si>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</si>
  <si>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</si>
  <si>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</si>
  <si>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</si>
  <si>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</si>
  <si>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</si>
  <si>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</si>
  <si>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</si>
  <si>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</si>
  <si>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</si>
  <si>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</si>
  <si>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</si>
  <si>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</si>
  <si>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</si>
  <si>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</si>
  <si>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</si>
  <si>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</si>
  <si>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</si>
  <si>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</si>
  <si>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</si>
  <si>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</si>
  <si>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</si>
  <si>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</si>
  <si>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</si>
  <si>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</si>
  <si>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</si>
  <si>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</si>
  <si>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</si>
  <si>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</si>
  <si>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</si>
  <si>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</si>
  <si>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</si>
  <si>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</si>
  <si>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</si>
  <si>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</si>
  <si>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</si>
  <si>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</si>
  <si>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</si>
  <si>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</si>
  <si>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</si>
  <si>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</si>
  <si>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</si>
  <si>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</si>
  <si>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</si>
  <si>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</si>
  <si>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</si>
  <si>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</si>
  <si>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</si>
  <si>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</si>
  <si>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</si>
  <si>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</si>
  <si>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</si>
  <si>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</si>
  <si>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</si>
  <si>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</si>
  <si>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</si>
  <si>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</si>
  <si>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</si>
  <si>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</si>
  <si>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</si>
  <si>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</si>
  <si>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</si>
  <si>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</si>
  <si>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</si>
  <si>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</si>
  <si>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</si>
  <si>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</si>
  <si>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</si>
  <si>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</si>
  <si>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</si>
  <si>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</si>
  <si>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</si>
  <si>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</si>
  <si>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</si>
  <si>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</si>
  <si>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</si>
  <si>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</si>
  <si>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</si>
  <si>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</si>
  <si>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</si>
  <si>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</si>
  <si>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</si>
  <si>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</si>
  <si>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</si>
  <si>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</si>
  <si>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</si>
  <si>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</si>
  <si>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</si>
  <si>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</si>
  <si>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</si>
  <si>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</si>
  <si>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</si>
  <si>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</si>
  <si>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</si>
  <si>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</si>
  <si>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</si>
  <si>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</si>
  <si>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</si>
  <si>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</si>
  <si>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</si>
  <si>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</si>
  <si>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</si>
  <si>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</si>
  <si>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</si>
  <si>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</si>
  <si>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</si>
  <si>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秋田県美郷町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</si>
  <si>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</si>
  <si>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</si>
  <si>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</si>
  <si>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</si>
  <si>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</si>
  <si>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</si>
  <si>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</si>
  <si>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</si>
  <si>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</si>
  <si>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</si>
  <si>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</si>
  <si>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</si>
  <si>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</si>
  <si>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</si>
  <si>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</si>
  <si>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</si>
  <si>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</si>
  <si>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</si>
  <si>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</si>
  <si>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</si>
  <si>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</si>
  <si>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</si>
  <si>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</si>
  <si>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</si>
  <si>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</si>
  <si>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</si>
  <si>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</si>
  <si>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</si>
  <si>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</si>
  <si>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</si>
  <si>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</si>
  <si>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</si>
  <si>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</si>
  <si>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</si>
  <si>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</si>
  <si>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</si>
  <si>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</si>
  <si>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</si>
  <si>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</si>
  <si>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</si>
  <si>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</si>
  <si>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</si>
  <si>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</si>
  <si>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</si>
  <si>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</si>
  <si>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</si>
  <si>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</si>
  <si>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</si>
  <si>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</si>
  <si>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</si>
  <si>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</si>
  <si>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</si>
  <si>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</si>
  <si>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</si>
  <si>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</si>
  <si>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</si>
  <si>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</si>
  <si>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</si>
  <si>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</si>
  <si>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</si>
  <si>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</si>
  <si>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</si>
  <si>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</si>
  <si>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</si>
  <si>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</si>
  <si>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</si>
  <si>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</si>
  <si>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</si>
  <si>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</si>
  <si>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</si>
  <si>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</si>
  <si>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</si>
  <si>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</si>
  <si>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</si>
  <si>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</si>
  <si>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</si>
  <si>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</si>
  <si>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</si>
  <si>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</si>
  <si>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</si>
  <si>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</si>
  <si>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</si>
  <si>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</si>
  <si>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</si>
  <si>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</si>
  <si>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</si>
  <si>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</si>
  <si>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</si>
  <si>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</si>
  <si>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</si>
  <si>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</si>
  <si>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</si>
  <si>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</si>
  <si>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</si>
  <si>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</si>
  <si>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</si>
  <si>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</si>
  <si>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</si>
  <si>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</si>
  <si>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</si>
  <si>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</si>
  <si>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</si>
  <si>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</si>
  <si>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</si>
  <si>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</si>
  <si>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</si>
  <si>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</si>
  <si>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</si>
  <si>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</si>
  <si>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</si>
  <si>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</si>
  <si>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</si>
  <si>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</si>
  <si>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</si>
  <si>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</si>
  <si>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</si>
  <si>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</si>
  <si>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</si>
  <si>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</si>
  <si>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</si>
  <si>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</si>
  <si>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</si>
  <si>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</si>
  <si>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</si>
  <si>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</si>
  <si>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</si>
  <si>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</si>
  <si>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</si>
  <si>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</si>
  <si>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</si>
  <si>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</si>
  <si>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</si>
  <si>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</si>
  <si>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</si>
  <si>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</si>
  <si>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</si>
  <si>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</si>
  <si>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</si>
  <si>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</si>
  <si>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</si>
  <si>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</si>
  <si>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</si>
  <si>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</si>
  <si>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</si>
  <si>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</si>
  <si>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</si>
  <si>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</si>
  <si>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</si>
  <si>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</si>
  <si>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</si>
  <si>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</si>
  <si>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秋田県美郷町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</si>
  <si>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</si>
  <si>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</si>
  <si>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</si>
  <si>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</si>
  <si>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</si>
  <si>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</si>
  <si>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</si>
  <si>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</si>
  <si>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</si>
  <si>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</si>
  <si>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</si>
  <si>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</si>
  <si>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</si>
  <si>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</si>
  <si>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</si>
  <si>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</si>
  <si>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</si>
  <si>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</si>
  <si>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</si>
  <si>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</si>
  <si>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</si>
  <si>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</si>
  <si>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</si>
  <si>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</si>
  <si>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</si>
  <si>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</si>
  <si>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</si>
  <si>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</si>
  <si>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</si>
  <si>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</si>
  <si>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</si>
  <si>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</si>
  <si>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</si>
  <si>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</si>
  <si>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</si>
  <si>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</si>
  <si>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美郷町水道事業会計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</si>
  <si>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</si>
  <si>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</si>
  <si>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</si>
  <si>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</si>
  <si>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</si>
  <si>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</si>
  <si>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</si>
  <si>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</si>
  <si>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</si>
  <si>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</si>
  <si>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</si>
  <si>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</si>
  <si>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</si>
  <si>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</si>
  <si>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</si>
  <si>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</si>
  <si>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</si>
  <si>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</si>
  <si>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</si>
  <si>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</si>
  <si>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</si>
  <si>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</si>
  <si>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</si>
  <si>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</si>
  <si>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</si>
  <si>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</si>
  <si>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</si>
  <si>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</si>
  <si>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</si>
  <si>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</si>
  <si>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</si>
  <si>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</si>
  <si>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</si>
  <si>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</si>
  <si>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</si>
  <si>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</si>
  <si>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</si>
  <si>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</si>
  <si>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</si>
  <si>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</si>
  <si>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</si>
  <si>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</si>
  <si>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</si>
  <si>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</si>
  <si>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</si>
  <si>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</si>
  <si>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</si>
  <si>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</si>
  <si>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</si>
  <si>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</si>
  <si>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</si>
  <si>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</si>
  <si>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</si>
  <si>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</si>
  <si>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</si>
  <si>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</si>
  <si>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</si>
  <si>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</si>
  <si>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</si>
  <si>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</si>
  <si>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</si>
  <si>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</si>
  <si>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</si>
  <si>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</si>
  <si>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</si>
  <si>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</si>
  <si>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</si>
  <si>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</si>
  <si>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</si>
  <si>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</si>
  <si>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</si>
  <si>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</si>
  <si>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美郷町水道事業会計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</si>
  <si>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</si>
  <si>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</si>
  <si>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</si>
  <si>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</si>
  <si>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</si>
  <si>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</si>
  <si>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</si>
  <si>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</si>
  <si>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</si>
  <si>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</si>
  <si>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</si>
  <si>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</si>
  <si>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</si>
  <si>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</si>
  <si>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</si>
  <si>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</si>
  <si>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</si>
  <si>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</si>
  <si>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</si>
  <si>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</si>
  <si>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</si>
  <si>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</si>
  <si>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</si>
  <si>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</si>
  <si>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</si>
  <si>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</si>
  <si>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</si>
  <si>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</si>
  <si>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</si>
  <si>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</si>
  <si>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</si>
  <si>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</si>
  <si>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</si>
  <si>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</si>
  <si>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</si>
  <si>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</si>
  <si>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</si>
  <si>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</si>
  <si>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</si>
  <si>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</si>
  <si>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</si>
  <si>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</si>
  <si>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</si>
  <si>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</si>
  <si>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</si>
  <si>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</si>
  <si>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</si>
  <si>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</si>
  <si>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</si>
  <si>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</si>
  <si>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</si>
  <si>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</si>
  <si>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</si>
  <si>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</si>
  <si>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</si>
  <si>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</si>
  <si>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</si>
  <si>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</si>
  <si>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</si>
  <si>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</si>
  <si>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</si>
  <si>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</si>
  <si>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</si>
  <si>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</si>
  <si>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</si>
  <si>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</si>
  <si>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</si>
  <si>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</si>
  <si>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</si>
  <si>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</si>
  <si>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</si>
  <si>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</si>
  <si>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</si>
  <si>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</si>
  <si>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</si>
  <si>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</si>
  <si>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</si>
  <si>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</si>
  <si>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</si>
  <si>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</si>
  <si>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</si>
  <si>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</si>
  <si>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</si>
  <si>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</si>
  <si>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</si>
  <si>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</si>
  <si>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</si>
  <si>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</si>
  <si>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</si>
  <si>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</si>
  <si>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</si>
  <si>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美郷町水道事業会計</t>
  </si>
  <si>
    <t>国民健康保険特別会計</t>
  </si>
  <si>
    <t>下水道事業特別会計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</si>
  <si>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</si>
  <si>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</si>
  <si>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</si>
  <si>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</si>
  <si>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</si>
  <si>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</si>
  <si>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</si>
  <si>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</si>
  <si>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</si>
  <si>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</si>
  <si>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六郷開発</t>
    <rPh sb="0" eb="2">
      <t>ロクゴウ</t>
    </rPh>
    <rPh sb="2" eb="4">
      <t>カイハツ</t>
    </rPh>
    <phoneticPr fontId="23"/>
  </si>
  <si>
    <t>美郷の大地</t>
    <rPh sb="0" eb="2">
      <t>ミサト</t>
    </rPh>
    <rPh sb="3" eb="5">
      <t>ダイチ</t>
    </rPh>
    <phoneticPr fontId="23"/>
  </si>
  <si>
    <t>あきた美郷づくり</t>
    <rPh sb="3" eb="5">
      <t>ミサト</t>
    </rPh>
    <phoneticPr fontId="23"/>
  </si>
  <si>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</si>
  <si>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</si>
  <si>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</si>
  <si>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</si>
  <si>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3"/>
  </si>
  <si>
    <t>秋田県町村電算システム共同事業組合（一般会計）</t>
    <rPh sb="0" eb="3">
      <t>アキタケン</t>
    </rPh>
    <rPh sb="3" eb="4">
      <t>マチ</t>
    </rPh>
    <rPh sb="4" eb="5">
      <t>ムラ</t>
    </rPh>
    <rPh sb="5" eb="7">
      <t>デンサン</t>
    </rPh>
    <rPh sb="11" eb="13">
      <t>キョウドウ</t>
    </rPh>
    <rPh sb="13" eb="15">
      <t>ジギョウ</t>
    </rPh>
    <rPh sb="15" eb="17">
      <t>クミアイ</t>
    </rPh>
    <rPh sb="18" eb="20">
      <t>イッパン</t>
    </rPh>
    <rPh sb="20" eb="22">
      <t>カイケイ</t>
    </rPh>
    <phoneticPr fontId="23"/>
  </si>
  <si>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3"/>
  </si>
  <si>
    <t>大曲仙北広域市町村圏組合（介護保険特別会計）</t>
    <rPh sb="0" eb="2">
      <t>オオマガリ</t>
    </rPh>
    <rPh sb="2" eb="4">
      <t>センボク</t>
    </rPh>
    <rPh sb="4" eb="6">
      <t>コウイキ</t>
    </rPh>
    <rPh sb="6" eb="9">
      <t>シチョウソン</t>
    </rPh>
    <rPh sb="9" eb="10">
      <t>ケン</t>
    </rPh>
    <rPh sb="10" eb="12">
      <t>クミアイ</t>
    </rPh>
    <rPh sb="19" eb="21">
      <t>カイケイ</t>
    </rPh>
    <phoneticPr fontId="23"/>
  </si>
  <si>
    <t>大仙美郷介護福祉組合（一般会計）</t>
    <rPh sb="0" eb="2">
      <t>ダイセン</t>
    </rPh>
    <rPh sb="2" eb="4">
      <t>ミサト</t>
    </rPh>
    <rPh sb="4" eb="6">
      <t>カイゴ</t>
    </rPh>
    <rPh sb="6" eb="8">
      <t>フクシ</t>
    </rPh>
    <rPh sb="8" eb="10">
      <t>クミアイ</t>
    </rPh>
    <rPh sb="11" eb="13">
      <t>イッパン</t>
    </rPh>
    <rPh sb="13" eb="15">
      <t>カイケイ</t>
    </rPh>
    <phoneticPr fontId="23"/>
  </si>
  <si>
    <t>大仙美郷介護福祉組合（介護保険事業特別会計）</t>
    <rPh sb="0" eb="2">
      <t>ダイセン</t>
    </rPh>
    <rPh sb="2" eb="4">
      <t>ミサト</t>
    </rPh>
    <rPh sb="4" eb="6">
      <t>カイゴ</t>
    </rPh>
    <rPh sb="6" eb="8">
      <t>フクシ</t>
    </rPh>
    <rPh sb="8" eb="10">
      <t>クミアイ</t>
    </rPh>
    <rPh sb="11" eb="13">
      <t>カイゴ</t>
    </rPh>
    <rPh sb="13" eb="15">
      <t>ホケン</t>
    </rPh>
    <rPh sb="15" eb="17">
      <t>ジギョウ</t>
    </rPh>
    <rPh sb="17" eb="19">
      <t>トクベツ</t>
    </rPh>
    <rPh sb="19" eb="21">
      <t>カイケイ</t>
    </rPh>
    <phoneticPr fontId="23"/>
  </si>
  <si>
    <t>公共施設整備基金</t>
    <rPh sb="0" eb="2">
      <t>コウキョウ</t>
    </rPh>
    <rPh sb="2" eb="4">
      <t>シセツ</t>
    </rPh>
    <rPh sb="4" eb="6">
      <t>セイビ</t>
    </rPh>
    <rPh sb="6" eb="8">
      <t>キキン</t>
    </rPh>
    <phoneticPr fontId="23"/>
  </si>
  <si>
    <t>振興基金</t>
    <rPh sb="0" eb="2">
      <t>シンコウ</t>
    </rPh>
    <rPh sb="2" eb="4">
      <t>キキン</t>
    </rPh>
    <phoneticPr fontId="23"/>
  </si>
  <si>
    <t>地域福祉基金</t>
    <rPh sb="0" eb="2">
      <t>チイキ</t>
    </rPh>
    <rPh sb="2" eb="4">
      <t>フクシ</t>
    </rPh>
    <rPh sb="4" eb="6">
      <t>キキン</t>
    </rPh>
    <phoneticPr fontId="23"/>
  </si>
  <si>
    <t>百目木一般廃棄物最終処分場閉鎖整備基金</t>
    <rPh sb="0" eb="1">
      <t>ヒャク</t>
    </rPh>
    <rPh sb="1" eb="2">
      <t>メ</t>
    </rPh>
    <rPh sb="2" eb="3">
      <t>キ</t>
    </rPh>
    <rPh sb="3" eb="5">
      <t>イッパン</t>
    </rPh>
    <rPh sb="5" eb="8">
      <t>ハイキブツ</t>
    </rPh>
    <rPh sb="8" eb="10">
      <t>サイシュウ</t>
    </rPh>
    <rPh sb="10" eb="13">
      <t>ショブンジョウ</t>
    </rPh>
    <rPh sb="13" eb="15">
      <t>ヘイサ</t>
    </rPh>
    <rPh sb="15" eb="17">
      <t>セイビ</t>
    </rPh>
    <rPh sb="17" eb="19">
      <t>キキン</t>
    </rPh>
    <phoneticPr fontId="23"/>
  </si>
  <si>
    <t>中山間ふるさと水と土保全基金</t>
    <rPh sb="0" eb="1">
      <t>チュウ</t>
    </rPh>
    <rPh sb="1" eb="3">
      <t>サンカン</t>
    </rPh>
    <rPh sb="7" eb="8">
      <t>ミズ</t>
    </rPh>
    <rPh sb="9" eb="10">
      <t>ツチ</t>
    </rPh>
    <rPh sb="10" eb="12">
      <t>ホゼン</t>
    </rPh>
    <rPh sb="12" eb="14">
      <t>キキン</t>
    </rPh>
    <phoneticPr fontId="23"/>
  </si>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</sst>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84459</c:v>
                </c:pt>
                <c:pt idx="3">
                  <c:v>74568</c:v>
                </c:pt>
                <c:pt idx="4">
                  <c:v>73693</c:v>
                </c:pt>
              </c:numCache>
            </c:numRef>
          </c:val>
          <c:smooth val="0"/>
          <c:extLst>
            <c:ext xmlns:c16="http://schemas.microsoft.com/office/drawing/2014/chart" uri="{C3380CC4-5D6E-409C-BE32-E72D297353CC}">
              <c16:uniqueId val="{00000000-34D7-432A-ACC8-283578F2DF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88177</c:v>
                </c:pt>
                <c:pt idx="1">
                  <c:v>96072</c:v>
                </c:pt>
                <c:pt idx="2">
                  <c:v>100126</c:v>
                </c:pt>
                <c:pt idx="3">
                  <c:v>105317</c:v>
                </c:pt>
                <c:pt idx="4">
                  <c:v>106773</c:v>
                </c:pt>
              </c:numCache>
            </c:numRef>
          </c:val>
          <c:smooth val="0"/>
          <c:extLst>
            <c:ext xmlns:c16="http://schemas.microsoft.com/office/drawing/2014/chart" uri="{C3380CC4-5D6E-409C-BE32-E72D297353CC}">
              <c16:uniqueId val="{00000001-34D7-432A-ACC8-283578F2DF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5.63</c:v>
                </c:pt>
                <c:pt idx="1">
                  <c:v>7.89</c:v>
                </c:pt>
                <c:pt idx="2">
                  <c:v>8.09</c:v>
                </c:pt>
                <c:pt idx="3">
                  <c:v>6.35</c:v>
                </c:pt>
                <c:pt idx="4">
                  <c:v>5.62</c:v>
                </c:pt>
              </c:numCache>
            </c:numRef>
          </c:val>
          <c:extLst>
            <c:ext xmlns:c16="http://schemas.microsoft.com/office/drawing/2014/chart" uri="{C3380CC4-5D6E-409C-BE32-E72D297353CC}">
              <c16:uniqueId val="{00000000-1A93-446F-9C14-EA48D03D85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26.81</c:v>
                </c:pt>
                <c:pt idx="1">
                  <c:v>27.13</c:v>
                </c:pt>
                <c:pt idx="2">
                  <c:v>26.13</c:v>
                </c:pt>
                <c:pt idx="3">
                  <c:v>25.09</c:v>
                </c:pt>
                <c:pt idx="4">
                  <c:v>25.62</c:v>
                </c:pt>
              </c:numCache>
            </c:numRef>
          </c:val>
          <c:extLst>
            <c:ext xmlns:c16="http://schemas.microsoft.com/office/drawing/2014/chart" uri="{C3380CC4-5D6E-409C-BE32-E72D297353CC}">
              <c16:uniqueId val="{00000001-1A93-446F-9C14-EA48D03D85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5.22</c:v>
                </c:pt>
                <c:pt idx="1">
                  <c:v>8.33</c:v>
                </c:pt>
                <c:pt idx="2">
                  <c:v>4.38</c:v>
                </c:pt>
                <c:pt idx="3">
                  <c:v>2.58</c:v>
                </c:pt>
                <c:pt idx="4">
                  <c:v>3.26</c:v>
                </c:pt>
              </c:numCache>
            </c:numRef>
          </c:val>
          <c:smooth val="0"/>
          <c:extLst>
            <c:ext xmlns:c16="http://schemas.microsoft.com/office/drawing/2014/chart" uri="{C3380CC4-5D6E-409C-BE32-E72D297353CC}">
              <c16:uniqueId val="{00000002-1A93-446F-9C14-EA48D03D85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8E-4C7F-8E6D-2FAF12793C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8E-4C7F-8E6D-2FAF12793C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8E-4C7F-8E6D-2FAF12793CC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8E-4C7F-8E6D-2FAF12793CC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918E-4C7F-8E6D-2FAF12793CC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7.0000000000000007E-2</c:v>
                </c:pt>
                <c:pt idx="4">
                  <c:v>#N/A</c:v>
                </c:pt>
                <c:pt idx="5">
                  <c:v>0.09</c:v>
                </c:pt>
                <c:pt idx="6">
                  <c:v>#N/A</c:v>
                </c:pt>
                <c:pt idx="7">
                  <c:v>0.06</c:v>
                </c:pt>
                <c:pt idx="8">
                  <c:v>#N/A</c:v>
                </c:pt>
                <c:pt idx="9">
                  <c:v>0.06</c:v>
                </c:pt>
              </c:numCache>
            </c:numRef>
          </c:val>
          <c:extLst>
            <c:ext xmlns:c16="http://schemas.microsoft.com/office/drawing/2014/chart" uri="{C3380CC4-5D6E-409C-BE32-E72D297353CC}">
              <c16:uniqueId val="{00000005-918E-4C7F-8E6D-2FAF12793CC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0.06</c:v>
                </c:pt>
                <c:pt idx="4">
                  <c:v>#N/A</c:v>
                </c:pt>
                <c:pt idx="5">
                  <c:v>0.13</c:v>
                </c:pt>
                <c:pt idx="6">
                  <c:v>#N/A</c:v>
                </c:pt>
                <c:pt idx="7">
                  <c:v>7.0000000000000007E-2</c:v>
                </c:pt>
                <c:pt idx="8">
                  <c:v>#N/A</c:v>
                </c:pt>
                <c:pt idx="9">
                  <c:v>0.09</c:v>
                </c:pt>
              </c:numCache>
            </c:numRef>
          </c:val>
          <c:extLst>
            <c:ext xmlns:c16="http://schemas.microsoft.com/office/drawing/2014/chart" uri="{C3380CC4-5D6E-409C-BE32-E72D297353CC}">
              <c16:uniqueId val="{00000006-918E-4C7F-8E6D-2FAF12793CC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6.03</c:v>
                </c:pt>
                <c:pt idx="2">
                  <c:v>#N/A</c:v>
                </c:pt>
                <c:pt idx="3">
                  <c:v>2.2999999999999998</c:v>
                </c:pt>
                <c:pt idx="4">
                  <c:v>#N/A</c:v>
                </c:pt>
                <c:pt idx="5">
                  <c:v>2.0699999999999998</c:v>
                </c:pt>
                <c:pt idx="6">
                  <c:v>#N/A</c:v>
                </c:pt>
                <c:pt idx="7">
                  <c:v>1.9</c:v>
                </c:pt>
                <c:pt idx="8">
                  <c:v>#N/A</c:v>
                </c:pt>
                <c:pt idx="9">
                  <c:v>1.17</c:v>
                </c:pt>
              </c:numCache>
            </c:numRef>
          </c:val>
          <c:extLst>
            <c:ext xmlns:c16="http://schemas.microsoft.com/office/drawing/2014/chart" uri="{C3380CC4-5D6E-409C-BE32-E72D297353CC}">
              <c16:uniqueId val="{00000007-918E-4C7F-8E6D-2FAF12793CC5}"/>
            </c:ext>
          </c:extLst>
        </c:ser>
        <c:ser>
          <c:idx val="8"/>
          <c:order val="8"/>
          <c:tx>
            <c:strRef>
              <c:f>データシート!$A$35</c:f>
              <c:strCache>
                <c:ptCount val="1"/>
                <c:pt idx="0">
                  <c:v>美郷町水道事業会計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2.4900000000000002</c:v>
                </c:pt>
                <c:pt idx="2">
                  <c:v>#N/A</c:v>
                </c:pt>
                <c:pt idx="3">
                  <c:v>3.41</c:v>
                </c:pt>
                <c:pt idx="4">
                  <c:v>#N/A</c:v>
                </c:pt>
                <c:pt idx="5">
                  <c:v>4.16</c:v>
                </c:pt>
                <c:pt idx="6">
                  <c:v>#N/A</c:v>
                </c:pt>
                <c:pt idx="7">
                  <c:v>4.34</c:v>
                </c:pt>
                <c:pt idx="8">
                  <c:v>#N/A</c:v>
                </c:pt>
                <c:pt idx="9">
                  <c:v>4.42</c:v>
                </c:pt>
              </c:numCache>
            </c:numRef>
          </c:val>
          <c:extLst>
            <c:ext xmlns:c16="http://schemas.microsoft.com/office/drawing/2014/chart" uri="{C3380CC4-5D6E-409C-BE32-E72D297353CC}">
              <c16:uniqueId val="{00000008-918E-4C7F-8E6D-2FAF12793C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5.62</c:v>
                </c:pt>
                <c:pt idx="2">
                  <c:v>#N/A</c:v>
                </c:pt>
                <c:pt idx="3">
                  <c:v>7.89</c:v>
                </c:pt>
                <c:pt idx="4">
                  <c:v>#N/A</c:v>
                </c:pt>
                <c:pt idx="5">
                  <c:v>8.08</c:v>
                </c:pt>
                <c:pt idx="6">
                  <c:v>#N/A</c:v>
                </c:pt>
                <c:pt idx="7">
                  <c:v>6.35</c:v>
                </c:pt>
                <c:pt idx="8">
                  <c:v>#N/A</c:v>
                </c:pt>
                <c:pt idx="9">
                  <c:v>5.61</c:v>
                </c:pt>
              </c:numCache>
            </c:numRef>
          </c:val>
          <c:extLst>
            <c:ext xmlns:c16="http://schemas.microsoft.com/office/drawing/2014/chart" uri="{C3380CC4-5D6E-409C-BE32-E72D297353CC}">
              <c16:uniqueId val="{00000009-918E-4C7F-8E6D-2FAF12793C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1387</c:v>
                </c:pt>
                <c:pt idx="5">
                  <c:v>1391</c:v>
                </c:pt>
                <c:pt idx="8">
                  <c:v>1444</c:v>
                </c:pt>
                <c:pt idx="11">
                  <c:v>1490</c:v>
                </c:pt>
                <c:pt idx="14">
                  <c:v>1406</c:v>
                </c:pt>
              </c:numCache>
            </c:numRef>
          </c:val>
          <c:extLst>
            <c:ext xmlns:c16="http://schemas.microsoft.com/office/drawing/2014/chart" uri="{C3380CC4-5D6E-409C-BE32-E72D297353CC}">
              <c16:uniqueId val="{00000000-AB51-4251-90F4-AA6373646F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51-4251-90F4-AA6373646F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c:v>
                </c:pt>
                <c:pt idx="3">
                  <c:v>15</c:v>
                </c:pt>
                <c:pt idx="6">
                  <c:v>4</c:v>
                </c:pt>
                <c:pt idx="9">
                  <c:v>14</c:v>
                </c:pt>
                <c:pt idx="12">
                  <c:v>17</c:v>
                </c:pt>
              </c:numCache>
            </c:numRef>
          </c:val>
          <c:extLst>
            <c:ext xmlns:c16="http://schemas.microsoft.com/office/drawing/2014/chart" uri="{C3380CC4-5D6E-409C-BE32-E72D297353CC}">
              <c16:uniqueId val="{00000002-AB51-4251-90F4-AA6373646F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32</c:v>
                </c:pt>
                <c:pt idx="3">
                  <c:v>31</c:v>
                </c:pt>
                <c:pt idx="6">
                  <c:v>28</c:v>
                </c:pt>
                <c:pt idx="9">
                  <c:v>19</c:v>
                </c:pt>
                <c:pt idx="12">
                  <c:v>16</c:v>
                </c:pt>
              </c:numCache>
            </c:numRef>
          </c:val>
          <c:extLst>
            <c:ext xmlns:c16="http://schemas.microsoft.com/office/drawing/2014/chart" uri="{C3380CC4-5D6E-409C-BE32-E72D297353CC}">
              <c16:uniqueId val="{00000003-AB51-4251-90F4-AA6373646F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334</c:v>
                </c:pt>
                <c:pt idx="3">
                  <c:v>324</c:v>
                </c:pt>
                <c:pt idx="6">
                  <c:v>339</c:v>
                </c:pt>
                <c:pt idx="9">
                  <c:v>318</c:v>
                </c:pt>
                <c:pt idx="12">
                  <c:v>298</c:v>
                </c:pt>
              </c:numCache>
            </c:numRef>
          </c:val>
          <c:extLst>
            <c:ext xmlns:c16="http://schemas.microsoft.com/office/drawing/2014/chart" uri="{C3380CC4-5D6E-409C-BE32-E72D297353CC}">
              <c16:uniqueId val="{00000004-AB51-4251-90F4-AA6373646F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51-4251-90F4-AA6373646F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51-4251-90F4-AA6373646F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1048</c:v>
                </c:pt>
                <c:pt idx="3">
                  <c:v>978</c:v>
                </c:pt>
                <c:pt idx="6">
                  <c:v>1000</c:v>
                </c:pt>
                <c:pt idx="9">
                  <c:v>995</c:v>
                </c:pt>
                <c:pt idx="12">
                  <c:v>989</c:v>
                </c:pt>
              </c:numCache>
            </c:numRef>
          </c:val>
          <c:extLst>
            <c:ext xmlns:c16="http://schemas.microsoft.com/office/drawing/2014/chart" uri="{C3380CC4-5D6E-409C-BE32-E72D297353CC}">
              <c16:uniqueId val="{00000007-AB51-4251-90F4-AA6373646F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c:v>
                </c:pt>
                <c:pt idx="2">
                  <c:v>#N/A</c:v>
                </c:pt>
                <c:pt idx="3">
                  <c:v>#N/A</c:v>
                </c:pt>
                <c:pt idx="4">
                  <c:v>-43</c:v>
                </c:pt>
                <c:pt idx="5">
                  <c:v>#N/A</c:v>
                </c:pt>
                <c:pt idx="6">
                  <c:v>#N/A</c:v>
                </c:pt>
                <c:pt idx="7">
                  <c:v>-73</c:v>
                </c:pt>
                <c:pt idx="8">
                  <c:v>#N/A</c:v>
                </c:pt>
                <c:pt idx="9">
                  <c:v>#N/A</c:v>
                </c:pt>
                <c:pt idx="10">
                  <c:v>-144</c:v>
                </c:pt>
                <c:pt idx="11">
                  <c:v>#N/A</c:v>
                </c:pt>
                <c:pt idx="12">
                  <c:v>#N/A</c:v>
                </c:pt>
                <c:pt idx="13">
                  <c:v>-86</c:v>
                </c:pt>
                <c:pt idx="14">
                  <c:v>#N/A</c:v>
                </c:pt>
              </c:numCache>
            </c:numRef>
          </c:val>
          <c:smooth val="0"/>
          <c:extLst>
            <c:ext xmlns:c16="http://schemas.microsoft.com/office/drawing/2014/chart" uri="{C3380CC4-5D6E-409C-BE32-E72D297353CC}">
              <c16:uniqueId val="{00000008-AB51-4251-90F4-AA6373646F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13074</c:v>
                </c:pt>
                <c:pt idx="5">
                  <c:v>13050</c:v>
                </c:pt>
                <c:pt idx="8">
                  <c:v>12826</c:v>
                </c:pt>
                <c:pt idx="11">
                  <c:v>12241</c:v>
                </c:pt>
                <c:pt idx="14">
                  <c:v>12051</c:v>
                </c:pt>
              </c:numCache>
            </c:numRef>
          </c:val>
          <c:extLst>
            <c:ext xmlns:c16="http://schemas.microsoft.com/office/drawing/2014/chart" uri="{C3380CC4-5D6E-409C-BE32-E72D297353CC}">
              <c16:uniqueId val="{00000000-B105-4ADA-A0EE-6C79F9DA9D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76</c:v>
                </c:pt>
                <c:pt idx="5">
                  <c:v>65</c:v>
                </c:pt>
                <c:pt idx="8">
                  <c:v>52</c:v>
                </c:pt>
                <c:pt idx="11">
                  <c:v>45</c:v>
                </c:pt>
                <c:pt idx="14">
                  <c:v>33</c:v>
                </c:pt>
              </c:numCache>
            </c:numRef>
          </c:val>
          <c:extLst>
            <c:ext xmlns:c16="http://schemas.microsoft.com/office/drawing/2014/chart" uri="{C3380CC4-5D6E-409C-BE32-E72D297353CC}">
              <c16:uniqueId val="{00000001-B105-4ADA-A0EE-6C79F9DA9D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4463</c:v>
                </c:pt>
                <c:pt idx="5">
                  <c:v>4470</c:v>
                </c:pt>
                <c:pt idx="8">
                  <c:v>4574</c:v>
                </c:pt>
                <c:pt idx="11">
                  <c:v>5217</c:v>
                </c:pt>
                <c:pt idx="14">
                  <c:v>5770</c:v>
                </c:pt>
              </c:numCache>
            </c:numRef>
          </c:val>
          <c:extLst>
            <c:ext xmlns:c16="http://schemas.microsoft.com/office/drawing/2014/chart" uri="{C3380CC4-5D6E-409C-BE32-E72D297353CC}">
              <c16:uniqueId val="{00000002-B105-4ADA-A0EE-6C79F9DA9D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05-4ADA-A0EE-6C79F9DA9D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05-4ADA-A0EE-6C79F9DA9D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05-4ADA-A0EE-6C79F9DA9D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1434</c:v>
                </c:pt>
                <c:pt idx="3">
                  <c:v>1429</c:v>
                </c:pt>
                <c:pt idx="6">
                  <c:v>1488</c:v>
                </c:pt>
                <c:pt idx="9">
                  <c:v>1644</c:v>
                </c:pt>
                <c:pt idx="12">
                  <c:v>1554</c:v>
                </c:pt>
              </c:numCache>
            </c:numRef>
          </c:val>
          <c:extLst>
            <c:ext xmlns:c16="http://schemas.microsoft.com/office/drawing/2014/chart" uri="{C3380CC4-5D6E-409C-BE32-E72D297353CC}">
              <c16:uniqueId val="{00000006-B105-4ADA-A0EE-6C79F9DA9D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128</c:v>
                </c:pt>
                <c:pt idx="3">
                  <c:v>82</c:v>
                </c:pt>
                <c:pt idx="6">
                  <c:v>37</c:v>
                </c:pt>
                <c:pt idx="9">
                  <c:v>35</c:v>
                </c:pt>
                <c:pt idx="12">
                  <c:v>7</c:v>
                </c:pt>
              </c:numCache>
            </c:numRef>
          </c:val>
          <c:extLst>
            <c:ext xmlns:c16="http://schemas.microsoft.com/office/drawing/2014/chart" uri="{C3380CC4-5D6E-409C-BE32-E72D297353CC}">
              <c16:uniqueId val="{00000007-B105-4ADA-A0EE-6C79F9DA9D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4073</c:v>
                </c:pt>
                <c:pt idx="3">
                  <c:v>4052</c:v>
                </c:pt>
                <c:pt idx="6">
                  <c:v>3864</c:v>
                </c:pt>
                <c:pt idx="9">
                  <c:v>3597</c:v>
                </c:pt>
                <c:pt idx="12">
                  <c:v>3326</c:v>
                </c:pt>
              </c:numCache>
            </c:numRef>
          </c:val>
          <c:extLst>
            <c:ext xmlns:c16="http://schemas.microsoft.com/office/drawing/2014/chart" uri="{C3380CC4-5D6E-409C-BE32-E72D297353CC}">
              <c16:uniqueId val="{00000008-B105-4ADA-A0EE-6C79F9DA9D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9-B105-4ADA-A0EE-6C79F9DA9D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9243</c:v>
                </c:pt>
                <c:pt idx="3">
                  <c:v>9050</c:v>
                </c:pt>
                <c:pt idx="6">
                  <c:v>8989</c:v>
                </c:pt>
                <c:pt idx="9">
                  <c:v>8961</c:v>
                </c:pt>
                <c:pt idx="12">
                  <c:v>8916</c:v>
                </c:pt>
              </c:numCache>
            </c:numRef>
          </c:val>
          <c:extLst>
            <c:ext xmlns:c16="http://schemas.microsoft.com/office/drawing/2014/chart" uri="{C3380CC4-5D6E-409C-BE32-E72D297353CC}">
              <c16:uniqueId val="{0000000A-B105-4ADA-A0EE-6C79F9DA9D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105-4ADA-A0EE-6C79F9DA9D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2077</c:v>
                </c:pt>
                <c:pt idx="1">
                  <c:v>2079</c:v>
                </c:pt>
                <c:pt idx="2">
                  <c:v>2080</c:v>
                </c:pt>
              </c:numCache>
            </c:numRef>
          </c:val>
          <c:extLst>
            <c:ext xmlns:c16="http://schemas.microsoft.com/office/drawing/2014/chart" uri="{C3380CC4-5D6E-409C-BE32-E72D297353CC}">
              <c16:uniqueId val="{00000000-A0D6-4574-BDC7-D139946123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615</c:v>
                </c:pt>
                <c:pt idx="1">
                  <c:v>615</c:v>
                </c:pt>
                <c:pt idx="2">
                  <c:v>1165</c:v>
                </c:pt>
              </c:numCache>
            </c:numRef>
          </c:val>
          <c:extLst>
            <c:ext xmlns:c16="http://schemas.microsoft.com/office/drawing/2014/chart" uri="{C3380CC4-5D6E-409C-BE32-E72D297353CC}">
              <c16:uniqueId val="{00000001-A0D6-4574-BDC7-D139946123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2850</c:v>
                </c:pt>
                <c:pt idx="1">
                  <c:v>3492</c:v>
                </c:pt>
                <c:pt idx="2">
                  <c:v>3491</c:v>
                </c:pt>
              </c:numCache>
            </c:numRef>
          </c:val>
          <c:extLst>
            <c:ext xmlns:c16="http://schemas.microsoft.com/office/drawing/2014/chart" uri="{C3380CC4-5D6E-409C-BE32-E72D297353CC}">
              <c16:uniqueId val="{00000002-A0D6-4574-BDC7-D139946123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元利償還金等（Ａ）は、債務負担行為に基づく支出額が増加（３百万円）したが、公営企業債の元利償還金に対する繰入金の減少（２０百万円）や組合等が起こした地方債の元利償還金に対する負担金等の減少（３百万円）などにより、前年度比２６百万円の減少となった。</a:t>
          </a:r>
        </a:p>
        <a:p>
          <a:r>
            <a:rPr kumimoji="1" lang="ja-JP" altLang="en-US" sz="1100">
              <a:solidFill>
                <a:sysClr val="windowText" lastClr="000000"/>
              </a:solidFill>
              <a:latin typeface="ＭＳ ゴシック" pitchFamily="49" charset="-128"/>
              <a:ea typeface="ＭＳ ゴシック" pitchFamily="49" charset="-128"/>
            </a:rPr>
            <a:t>　また、算入公債費等（Ｂ）は、前年度比８４百万円の減少となったが、令和４年度の実質公債費率の分子は引き続きマイナスの値となった。</a:t>
          </a:r>
        </a:p>
        <a:p>
          <a:r>
            <a:rPr kumimoji="1" lang="ja-JP" altLang="en-US" sz="1100">
              <a:solidFill>
                <a:sysClr val="windowText" lastClr="000000"/>
              </a:solidFill>
              <a:latin typeface="ＭＳ ゴシック" pitchFamily="49" charset="-128"/>
              <a:ea typeface="ＭＳ ゴシック" pitchFamily="49" charset="-128"/>
            </a:rPr>
            <a:t>　今後も後年度負担の軽減に配慮した繰上償還の実施や過疎対策事業債など交付税措置率が高い地方債を活用することなどにより、良好な比率の維持に努める。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将来負担額（Ａ）は、繰上償還に伴う地方債の現在高の減少（４５百万円）などにより、全体では前年度比４３４百万円の減少となった。</a:t>
          </a:r>
        </a:p>
        <a:p>
          <a:r>
            <a:rPr kumimoji="1" lang="ja-JP" altLang="en-US" sz="1100">
              <a:solidFill>
                <a:sysClr val="windowText" lastClr="000000"/>
              </a:solidFill>
              <a:latin typeface="ＭＳ ゴシック" pitchFamily="49" charset="-128"/>
              <a:ea typeface="ＭＳ ゴシック" pitchFamily="49" charset="-128"/>
            </a:rPr>
            <a:t>　また、充当可能財源等（Ｂ）は、基準財政需要額算入見込額が減少（１９０百万円）したが、減債基金の積立て（５５０百万円）により、充当可能基金が増加（５５３百万円）したことから、全体では前年度比３５１百万円の増加となった。</a:t>
          </a:r>
        </a:p>
        <a:p>
          <a:r>
            <a:rPr kumimoji="1" lang="ja-JP" altLang="en-US" sz="1100">
              <a:solidFill>
                <a:sysClr val="windowText" lastClr="000000"/>
              </a:solidFill>
              <a:latin typeface="ＭＳ ゴシック" pitchFamily="49" charset="-128"/>
              <a:ea typeface="ＭＳ ゴシック" pitchFamily="49" charset="-128"/>
            </a:rPr>
            <a:t>　繰上償還の実施や充当可能基金への積立等により、将来負担比率の分子は、将来負担額（Ａ）を充当可能財源等（Ｂ）が上回り、平成２６年度から９年度続けてマイナス（比率としては「比率なし」に相当。）となっており、今後も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薬用植物栽培支援事業に充当するため薬用植物栽培推進基金を２百万円取崩し、次年度の繰上償還に備えるため減債基金を５５０万円積立てしたこと等により５５１百万円増加となった。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任意の繰上償還、町民の連携の強化及び地域振興を図る事業や美郷町公共施設等総合管理計画等に基づく公共施設整備事業等を実施するため、減債基金、振興基金や公共施設整備基金が減少していく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　公共施設を整備する事業または公共的施設の整備を支援する事業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・振興基金　美郷町民の連携の強化及び地域振興を図る事業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　地域における福祉の増進を図るため、民間団体等の行う在宅福祉の向上、健康づくり等を支援する事業</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・ふるさと美郷子ども育成基金は、子どもの感性・創造力育成事業など１０事業に２８百万円を繰入れしたが、</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ふるさと納税の寄付金３０百万円を積立てたため、２百万円増加となった。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・薬用植物栽培推進基金は、薬用植物栽培支援事業に繰入したため、２百万円の減少となった。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・森林環境保全基金は、森林経営管理事業に繰入したため、１百万円の減少となった。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・振興基金は、町民の強化及び地域振興を図る事業に繰入するため、減少していく見込みである。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・公共施設整備基金は、「美郷町公共施設等総合管理計画」及び「美郷町公共施設等の管理運営に関する最適化構想」に基づき個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別実施計画を策定し、施設の長寿命化など計画的な維持管理に取り組むことから、公共施設整備事業に繰入するため、減少して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いく見込みである。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基金運用益１百万円を積立てしたため、増加となった。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基金残高は、災害等不測の事態に対する備えとして、一般的に確保すべきとされている標準財政規模の１０％程度を上回っていることから、次年度以降も基金運用益のみ積立てを行う見込みである。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次年度の繰上償還に備えるため５５０百万円及び基金運用益金を積立てしたため、増加となった。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後年度の負担軽減のため、今後も任意の繰上償還を実施することから減少していく見込みである。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AEAA9D0-3962-411B-A316-3C8A62202C7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E35D512-8A1E-4D3E-B12B-AF8638151A2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9692320-38DB-416F-997F-33BAB6E8118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0AD0019-3E9A-40C2-B413-691D9B41CD5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47C88AC-8B83-4745-9312-93E944BE60C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090DCCA-5FA8-4E13-8874-BF231F2BF13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7C07210-69EE-4FA6-9440-D7245DBEF97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DD878F1-0508-4911-A218-E85342A3C41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FE2A96B-68D9-4C45-8720-82FFD50311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F18A3C1-DEA0-4757-AE9F-32C37B6B2EB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18,189
18,134
168.32
13,279,775
12,772,594
456,207
8,120,254
8,916,027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4B43E52-999D-4334-A46F-EA93B8DE4D6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340E9E5-F689-40FC-B8B8-41A1221E497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B7AD1E9-E060-4AC4-9C17-5F8EDE48771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179F57F-3EA8-42A2-8816-A349519BF87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F011F3C-1827-462D-A039-D8DA3F2D7FE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3892A66-D335-466D-99F8-D3F071F22DB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FA5A6C9-8853-474A-9173-BC2D7506717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728EB66-1240-4785-B341-991B3E46C79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5129E38-D4A2-4870-91E7-82EBB87DA33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E38F47E-33C6-4F9F-A6F6-3D20691B3A5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9AF3D52-B234-4F84-ADF5-B400EB64AEB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5E0465D-4215-4D89-8E12-893BD6183F8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6CFAA20-80CB-480C-A28D-325F76BAB15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2C7964A-6F80-4570-B9A2-B43DDEFE43A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8BEEDD0-0240-4E8A-9391-E1041D878B9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4804347-6081-45FD-B9D6-060EBA9FC9F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45D5BAA-4DCC-48E6-B411-9D07F51CD3C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98D3141-FEDB-45F8-8BC7-77F43AEC3FD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9036E3B-4711-46DA-8F9B-63C7D387E5E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A502955-5EC1-49F9-9502-CDCC0CE29C4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2213E58-4554-48C8-9D59-74A438B0B52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B181D5D-F868-44CF-AB2C-60E6AADBF46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4850640-5AB7-4F80-97E3-DB404204645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8CA741B-044B-4A2C-8D4C-083E81147A3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EDB5CF3-0FA9-49F5-A502-F1BD9095753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BE0D774-121E-4F34-AE78-0872AFC7928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412324F-DA46-4E92-8C54-0851E78FC97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0B092AF-2BD2-4CF3-92F8-70080C27561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265E4E0-2BFC-41C1-B4B3-C7C273972BA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54F9AF1-39BC-475D-AE3D-6C35DC645BE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5A07420-79B7-4856-BE6E-EBD4D857BFF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768C292-A55B-4173-BE7E-C77FEBCEB62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1EF4332-0F8C-4643-979B-AABE9AED923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47E7347-6100-419B-9110-E7C1064832F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760F2DE-E97F-4FB5-8D83-49378C6F3D4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36BC888-5443-4B3E-BFEB-DD319EE606D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EFA417E-5DD7-4D13-9932-7D8472914F2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減少や少子高齢化が進行し、基幹産業の農業においても、従事者の高齢化や離農者の増加に加え、特に稲作への依存が大きいため、米価の影響等により所得が伸び悩んでいる。そのため、税収等自主財源が少なく、地方交付税に依存（決算額の４６．６％）した脆弱な財政基盤が、類似団体平均を下回る要因となっている。</a:t>
          </a:r>
        </a:p>
        <a:p>
          <a:r>
            <a:rPr kumimoji="1" lang="ja-JP" altLang="en-US" sz="1050">
              <a:latin typeface="ＭＳ Ｐゴシック" panose="020B0600070205080204" pitchFamily="50" charset="-128"/>
              <a:ea typeface="ＭＳ Ｐゴシック" panose="020B0600070205080204" pitchFamily="50" charset="-128"/>
            </a:rPr>
            <a:t>　今後も、第３次美郷町総合計画に基づく稲作以外の生薬、枝豆、レンコンなどの美郷推進作物・美郷ブランド作物の栽培による農業所得の向上、美郷町滞納対策本部を中心に滞納整理を着実に進め税収等確保を図るほか、第４次美郷町職員定員適正化計画に基づく定員管理の適正化、財政健全化方針に基づく経常経費の削減や使用料等歳入の確保の取組を通し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82F1EC3-9614-4BBD-AC12-3A0D0219E58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B0D215C-ABA9-4E37-AEF6-212DCEC55BE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E68FE658-9EF4-4F4E-A876-3B3C0CDE338A}"/>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BA67A4D1-1C2A-4F82-B3FA-A91E43563CB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DDEF0BCC-D216-4790-80A8-8EEC07313961}"/>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7074D9DA-4666-4F59-B3D6-54ABEA1F1274}"/>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5EC456B1-967A-460E-BA91-0809B1CE7A9F}"/>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609552CE-1E0A-4141-A546-473EA087629A}"/>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F5342E3-9CD0-4D1D-AC07-42B14F48745F}"/>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63B632B5-137E-4ADB-8418-A675324F43D8}"/>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11EA40BD-3491-43BA-AABC-75C2579CB0C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8EADB8EF-DDB5-4505-95AB-AE87B02CC20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64E2A5D3-AE55-4314-966A-64C6CAA3647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59446CEE-100F-4C44-BD29-4C857837CAF7}"/>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632CD8D1-0328-4DDD-A4E5-B2ED359D31FB}"/>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43956195-C566-44C1-B206-599CFE56CF15}"/>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F4F3C4D0-F101-4886-BE45-B0C35AE88B3F}"/>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73733616-5759-43C1-B843-3D2D7289ACF8}"/>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90170</xdr:rowOff>
    </xdr:to>
    <xdr:cxnSp macro="">
      <xdr:nvCxnSpPr>
        <xdr:cNvPr id="67" name="直線コネクタ 66">
          <a:extLst>
            <a:ext uri="{FF2B5EF4-FFF2-40B4-BE49-F238E27FC236}">
              <a16:creationId xmlns:a16="http://schemas.microsoft.com/office/drawing/2014/main" id="{68616239-1A6E-4E9D-A3DE-2750899C45FC}"/>
            </a:ext>
          </a:extLst>
        </xdr:cNvPr>
        <xdr:cNvCxnSpPr/>
      </xdr:nvCxnSpPr>
      <xdr:spPr>
        <a:xfrm>
          <a:off x="4114800" y="77893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8E9360D7-9117-41C4-902A-DB6E93DC0F1F}"/>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D8243D99-ADFB-4CED-8595-90DB738D00D5}"/>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0" name="直線コネクタ 69">
          <a:extLst>
            <a:ext uri="{FF2B5EF4-FFF2-40B4-BE49-F238E27FC236}">
              <a16:creationId xmlns:a16="http://schemas.microsoft.com/office/drawing/2014/main" id="{9E841913-E02B-4B44-ACA0-3D4A717EE60D}"/>
            </a:ext>
          </a:extLst>
        </xdr:cNvPr>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C41F8550-C047-43CE-A61D-3A744276E28F}"/>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83CD1DAE-63F1-4EFE-AA4B-0367BEFC2DF4}"/>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3" name="直線コネクタ 72">
          <a:extLst>
            <a:ext uri="{FF2B5EF4-FFF2-40B4-BE49-F238E27FC236}">
              <a16:creationId xmlns:a16="http://schemas.microsoft.com/office/drawing/2014/main" id="{430A6B80-DFED-47B5-B542-C0C69D3243FE}"/>
            </a:ext>
          </a:extLst>
        </xdr:cNvPr>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56FDAA2B-154E-4E93-B68A-E46F3AC6167E}"/>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a:extLst>
            <a:ext uri="{FF2B5EF4-FFF2-40B4-BE49-F238E27FC236}">
              <a16:creationId xmlns:a16="http://schemas.microsoft.com/office/drawing/2014/main" id="{652F6AFA-D458-43BC-B210-F9156AB71DAC}"/>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9262BE62-6EC2-4469-A6E8-F83A39A784E1}"/>
            </a:ext>
          </a:extLst>
        </xdr:cNvPr>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140546</xdr:rowOff>
    </xdr:from>
    <xdr:to>
      <xdr:col>11</xdr:col>
      <xdr:colOff>82550</xdr:colOff>
      <xdr:row>41</xdr:row>
      <xdr:rowOff>70696</xdr:rowOff>
    </xdr:to>
    <xdr:sp macro="" textlink="">
      <xdr:nvSpPr>
        <xdr:cNvPr id="77" name="フローチャート: 判断 76">
          <a:extLst>
            <a:ext uri="{FF2B5EF4-FFF2-40B4-BE49-F238E27FC236}">
              <a16:creationId xmlns:a16="http://schemas.microsoft.com/office/drawing/2014/main" id="{91686CD6-FC51-4272-BA51-37F36525B71E}"/>
            </a:ext>
          </a:extLst>
        </xdr:cNvPr>
        <xdr:cNvSpPr/>
      </xdr:nvSpPr>
      <xdr:spPr>
        <a:xfrm>
          <a:off x="2286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80873</xdr:rowOff>
    </xdr:from>
    <xdr:ext cx="762000" cy="259045"/>
    <xdr:sp macro="" textlink="">
      <xdr:nvSpPr>
        <xdr:cNvPr id="78" name="テキスト ボックス 77">
          <a:extLst>
            <a:ext uri="{FF2B5EF4-FFF2-40B4-BE49-F238E27FC236}">
              <a16:creationId xmlns:a16="http://schemas.microsoft.com/office/drawing/2014/main" id="{9EDCE162-A5FC-434D-8DB4-97F049C77A5D}"/>
            </a:ext>
          </a:extLst>
        </xdr:cNvPr>
        <xdr:cNvSpPr txBox="1"/>
      </xdr:nvSpPr>
      <xdr:spPr>
        <a:xfrm>
          <a:off x="1955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79" name="フローチャート: 判断 78">
          <a:extLst>
            <a:ext uri="{FF2B5EF4-FFF2-40B4-BE49-F238E27FC236}">
              <a16:creationId xmlns:a16="http://schemas.microsoft.com/office/drawing/2014/main" id="{6C861F67-06B9-4DA6-987B-D8B4B55396A5}"/>
            </a:ext>
          </a:extLst>
        </xdr:cNvPr>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0" name="テキスト ボックス 79">
          <a:extLst>
            <a:ext uri="{FF2B5EF4-FFF2-40B4-BE49-F238E27FC236}">
              <a16:creationId xmlns:a16="http://schemas.microsoft.com/office/drawing/2014/main" id="{999D3AF2-1768-4DAA-BE7F-1984EE99FCA2}"/>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4BDACC4-622D-4FE0-A09B-E906818CAB2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94834C8-1AAF-4E16-A995-1971AB842FB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9D754A5-68B8-4D22-A64B-68948FF1D34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248D683-565A-4776-95F3-5FDCB3A94FE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3557DDD-1DFE-486C-9F53-BDA7CA56E4F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39370</xdr:rowOff>
    </xdr:from>
    <xdr:to>
      <xdr:col>23</xdr:col>
      <xdr:colOff>184150</xdr:colOff>
      <xdr:row>45</xdr:row>
      <xdr:rowOff>140970</xdr:rowOff>
    </xdr:to>
    <xdr:sp macro="" textlink="">
      <xdr:nvSpPr>
        <xdr:cNvPr id="86" name="楕円 85">
          <a:extLst>
            <a:ext uri="{FF2B5EF4-FFF2-40B4-BE49-F238E27FC236}">
              <a16:creationId xmlns:a16="http://schemas.microsoft.com/office/drawing/2014/main" id="{97F5B887-78B1-473A-82C1-15AB8103A727}"/>
            </a:ext>
          </a:extLst>
        </xdr:cNvPr>
        <xdr:cNvSpPr/>
      </xdr:nvSpPr>
      <xdr:spPr>
        <a:xfrm>
          <a:off x="49022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106697</xdr:rowOff>
    </xdr:from>
    <xdr:ext cx="762000" cy="259045"/>
    <xdr:sp macro="" textlink="">
      <xdr:nvSpPr>
        <xdr:cNvPr id="87" name="財政力該当値テキスト">
          <a:extLst>
            <a:ext uri="{FF2B5EF4-FFF2-40B4-BE49-F238E27FC236}">
              <a16:creationId xmlns:a16="http://schemas.microsoft.com/office/drawing/2014/main" id="{3E258D1E-6D72-4051-BC90-E96E47623148}"/>
            </a:ext>
          </a:extLst>
        </xdr:cNvPr>
        <xdr:cNvSpPr txBox="1"/>
      </xdr:nvSpPr>
      <xdr:spPr>
        <a:xfrm>
          <a:off x="5041900" y="765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88" name="楕円 87">
          <a:extLst>
            <a:ext uri="{FF2B5EF4-FFF2-40B4-BE49-F238E27FC236}">
              <a16:creationId xmlns:a16="http://schemas.microsoft.com/office/drawing/2014/main" id="{3385C84C-D4EF-4404-ACF2-2D640A2B2D1D}"/>
            </a:ext>
          </a:extLst>
        </xdr:cNvPr>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89" name="テキスト ボックス 88">
          <a:extLst>
            <a:ext uri="{FF2B5EF4-FFF2-40B4-BE49-F238E27FC236}">
              <a16:creationId xmlns:a16="http://schemas.microsoft.com/office/drawing/2014/main" id="{53BD75C2-9B76-4218-B59F-D8A795BA1AF0}"/>
            </a:ext>
          </a:extLst>
        </xdr:cNvPr>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0" name="楕円 89">
          <a:extLst>
            <a:ext uri="{FF2B5EF4-FFF2-40B4-BE49-F238E27FC236}">
              <a16:creationId xmlns:a16="http://schemas.microsoft.com/office/drawing/2014/main" id="{EB4A2237-FE12-4ED7-9EDC-47629C86DE46}"/>
            </a:ext>
          </a:extLst>
        </xdr:cNvPr>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1" name="テキスト ボックス 90">
          <a:extLst>
            <a:ext uri="{FF2B5EF4-FFF2-40B4-BE49-F238E27FC236}">
              <a16:creationId xmlns:a16="http://schemas.microsoft.com/office/drawing/2014/main" id="{4EC23212-F353-446E-BC52-6A5027D1D272}"/>
            </a:ext>
          </a:extLst>
        </xdr:cNvPr>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2" name="楕円 91">
          <a:extLst>
            <a:ext uri="{FF2B5EF4-FFF2-40B4-BE49-F238E27FC236}">
              <a16:creationId xmlns:a16="http://schemas.microsoft.com/office/drawing/2014/main" id="{529FE6E0-E21A-48E1-B860-F2CCDA9D65DF}"/>
            </a:ext>
          </a:extLst>
        </xdr:cNvPr>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3" name="テキスト ボックス 92">
          <a:extLst>
            <a:ext uri="{FF2B5EF4-FFF2-40B4-BE49-F238E27FC236}">
              <a16:creationId xmlns:a16="http://schemas.microsoft.com/office/drawing/2014/main" id="{99B594A4-FFA5-44FB-8C65-EB89D7BCAB44}"/>
            </a:ext>
          </a:extLst>
        </xdr:cNvPr>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43B39424-1621-4BC2-B2A2-0EB95A060B83}"/>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EBBB42F0-6E9D-44D4-8D0D-1454B61C70FC}"/>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8C0ACB69-AB72-4CCD-9DF9-9C8FF45C7E4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936CDF7-B2B7-4365-9B64-5240AE455E6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9CFEF3BA-7D7D-48AB-A1B0-60503B6A017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DCDBADB5-2880-4658-A464-C44C1573B7A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27622CE-C3F3-480B-9877-DB6FB93BFD3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AD6911B9-BD3C-40C4-B136-EAA3F6A5328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66B73248-D1C6-4978-BF29-20550BC62FA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73C37F9E-D6BB-48C7-A1BC-A76303B93AC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18BF48E-F269-429D-9D4C-8557EF8BDFB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4562B9E5-A7ED-4FC9-8DFB-651CB0088C3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62549218-5388-48B3-906B-C1913989AFD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2DF536E7-8D22-49B8-AC2F-DF7A854E53B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602AF913-A3D9-43FC-B962-D6A6F40CBB2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の分子において、電気料の増加、指定管理施設や給食業務等の委託料（物件費）の増加、後期高齢医療特別会計への繰出金の増加等があったものの、前年度に比べて降雪量が少なかったことから除排雪費の減少による維持補修費が減少したにより、前年度より０．２ポイント減少。比率の分母において、町税が増加（前年度比２．６１％）したことにより、経常収支比率は前年度より０．５％改善し、類似団体平均を４．９ポイント下回っている。</a:t>
          </a:r>
        </a:p>
        <a:p>
          <a:r>
            <a:rPr kumimoji="1" lang="ja-JP" altLang="en-US" sz="1100">
              <a:latin typeface="ＭＳ Ｐゴシック" panose="020B0600070205080204" pitchFamily="50" charset="-128"/>
              <a:ea typeface="ＭＳ Ｐゴシック" panose="020B0600070205080204" pitchFamily="50" charset="-128"/>
            </a:rPr>
            <a:t>　今後も、第４次美郷町職員定員適正化計画に基づく定員管理の適正化、財政健全化方針に基づく物件費等の削減の取組、扶助費の事業見直しや繰上償還の実施により、経常経費の更なる抑制に努める。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2F35B590-75DF-4737-A1BC-7C4182F0A13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6A9849B4-3E61-4D60-BFDF-CD21EB6F5D2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B840B3A4-24C4-4BDE-99E8-C16B2AD66A6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480DB6B1-67B2-4AE0-AEBF-FBB9683F678E}"/>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49EB06B3-6B20-47B7-8443-A6B8B4A3DA88}"/>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B9F8C829-4AA2-4DE3-9013-9A4DEA8B0FA8}"/>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91DC89A8-78A1-49BB-A94A-6B1A43E96E0E}"/>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F59822DD-1C76-45FC-AD60-A51E2BE0CDE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17E42194-082C-47B0-8C7A-A141D5EE5F1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F4C8CE08-EF01-4516-A83E-99DD426EA68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9399BB5-214E-4E96-B631-F8E769DCF606}"/>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2EBBE58-4BD0-4FFD-B10B-D474695F5F78}"/>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9061E9B8-89C0-45FF-A312-DD282D9527D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6C671062-7CA6-4C95-B526-4CDDD9C274F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F4DEEA56-EC01-430A-86F0-51406810235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A1A15196-78E6-4E2C-94D2-E530E09F827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AE02BD14-E685-4810-9E94-3F2D702CCD8E}"/>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80F9C353-1BA8-4CFA-9368-FB56CF834C4C}"/>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F269497-330C-4275-9042-4FE00F9258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53B71968-EC0C-44B4-ABAC-9FB273046C0E}"/>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AB9EB407-5992-4F58-A178-AC76CB34EAA8}"/>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61</xdr:row>
      <xdr:rowOff>143510</xdr:rowOff>
    </xdr:to>
    <xdr:cxnSp macro="">
      <xdr:nvCxnSpPr>
        <xdr:cNvPr id="130" name="直線コネクタ 129">
          <a:extLst>
            <a:ext uri="{FF2B5EF4-FFF2-40B4-BE49-F238E27FC236}">
              <a16:creationId xmlns:a16="http://schemas.microsoft.com/office/drawing/2014/main" id="{5D5FB29C-7DD0-4CB5-AFAB-012671E91298}"/>
            </a:ext>
          </a:extLst>
        </xdr:cNvPr>
        <xdr:cNvCxnSpPr/>
      </xdr:nvCxnSpPr>
      <xdr:spPr>
        <a:xfrm flipV="1">
          <a:off x="4114800" y="105617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a:extLst>
            <a:ext uri="{FF2B5EF4-FFF2-40B4-BE49-F238E27FC236}">
              <a16:creationId xmlns:a16="http://schemas.microsoft.com/office/drawing/2014/main" id="{938A993D-5851-4F60-A44F-923118D0CA22}"/>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B42D37C3-FF99-4F5B-9905-6696E3F663B8}"/>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116840</xdr:rowOff>
    </xdr:to>
    <xdr:cxnSp macro="">
      <xdr:nvCxnSpPr>
        <xdr:cNvPr id="133" name="直線コネクタ 132">
          <a:extLst>
            <a:ext uri="{FF2B5EF4-FFF2-40B4-BE49-F238E27FC236}">
              <a16:creationId xmlns:a16="http://schemas.microsoft.com/office/drawing/2014/main" id="{B51C79D1-E822-4948-8891-2844B806AD6D}"/>
            </a:ext>
          </a:extLst>
        </xdr:cNvPr>
        <xdr:cNvCxnSpPr/>
      </xdr:nvCxnSpPr>
      <xdr:spPr>
        <a:xfrm flipV="1">
          <a:off x="3225800" y="10601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A8FEDADC-07DF-4B33-9E16-D0A4724D5556}"/>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a:extLst>
            <a:ext uri="{FF2B5EF4-FFF2-40B4-BE49-F238E27FC236}">
              <a16:creationId xmlns:a16="http://schemas.microsoft.com/office/drawing/2014/main" id="{7F198202-D060-4282-90C1-FA8AE7CCA2F1}"/>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62</xdr:row>
      <xdr:rowOff>116840</xdr:rowOff>
    </xdr:to>
    <xdr:cxnSp macro="">
      <xdr:nvCxnSpPr>
        <xdr:cNvPr id="136" name="直線コネクタ 135">
          <a:extLst>
            <a:ext uri="{FF2B5EF4-FFF2-40B4-BE49-F238E27FC236}">
              <a16:creationId xmlns:a16="http://schemas.microsoft.com/office/drawing/2014/main" id="{AA11EB40-A8F2-410C-88F4-150C8DE26EF5}"/>
            </a:ext>
          </a:extLst>
        </xdr:cNvPr>
        <xdr:cNvCxnSpPr/>
      </xdr:nvCxnSpPr>
      <xdr:spPr>
        <a:xfrm>
          <a:off x="2336800" y="1051348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7BC02545-ADF6-4D64-9BD7-CAA951EB3B36}"/>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a:extLst>
            <a:ext uri="{FF2B5EF4-FFF2-40B4-BE49-F238E27FC236}">
              <a16:creationId xmlns:a16="http://schemas.microsoft.com/office/drawing/2014/main" id="{225788CE-EB75-4955-9623-F892B05250F7}"/>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132927</xdr:rowOff>
    </xdr:to>
    <xdr:cxnSp macro="">
      <xdr:nvCxnSpPr>
        <xdr:cNvPr id="139" name="直線コネクタ 138">
          <a:extLst>
            <a:ext uri="{FF2B5EF4-FFF2-40B4-BE49-F238E27FC236}">
              <a16:creationId xmlns:a16="http://schemas.microsoft.com/office/drawing/2014/main" id="{2F95531F-F7C2-4F7B-A926-8DBE567AA62D}"/>
            </a:ext>
          </a:extLst>
        </xdr:cNvPr>
        <xdr:cNvCxnSpPr/>
      </xdr:nvCxnSpPr>
      <xdr:spPr>
        <a:xfrm flipV="1">
          <a:off x="1447800" y="1051348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0" name="フローチャート: 判断 139">
          <a:extLst>
            <a:ext uri="{FF2B5EF4-FFF2-40B4-BE49-F238E27FC236}">
              <a16:creationId xmlns:a16="http://schemas.microsoft.com/office/drawing/2014/main" id="{F441DDE0-9127-47EE-8AB8-EA014A2B7F75}"/>
            </a:ext>
          </a:extLst>
        </xdr:cNvPr>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41" name="テキスト ボックス 140">
          <a:extLst>
            <a:ext uri="{FF2B5EF4-FFF2-40B4-BE49-F238E27FC236}">
              <a16:creationId xmlns:a16="http://schemas.microsoft.com/office/drawing/2014/main" id="{7EAFA4FB-FD58-4060-8E10-19DB82E4447B}"/>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2" name="フローチャート: 判断 141">
          <a:extLst>
            <a:ext uri="{FF2B5EF4-FFF2-40B4-BE49-F238E27FC236}">
              <a16:creationId xmlns:a16="http://schemas.microsoft.com/office/drawing/2014/main" id="{36274B07-2765-40FE-A91B-F246421FDA10}"/>
            </a:ext>
          </a:extLst>
        </xdr:cNvPr>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3" name="テキスト ボックス 142">
          <a:extLst>
            <a:ext uri="{FF2B5EF4-FFF2-40B4-BE49-F238E27FC236}">
              <a16:creationId xmlns:a16="http://schemas.microsoft.com/office/drawing/2014/main" id="{DC231559-AE6B-4F39-A850-C3CC9BDC8C5B}"/>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1A0D163-F15D-44C9-9B8C-24F18911733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B099AF4-4024-4A20-88DB-351BE21E177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7E7DA67-5AEB-425E-8E06-9D478AB8A7C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8AFB497-ED50-4298-B6CB-750696AF952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BF3C445-9F9C-4794-9F6B-CF139494FFB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49" name="楕円 148">
          <a:extLst>
            <a:ext uri="{FF2B5EF4-FFF2-40B4-BE49-F238E27FC236}">
              <a16:creationId xmlns:a16="http://schemas.microsoft.com/office/drawing/2014/main" id="{2579F1A9-F9ED-4164-ABB3-C9684F988358}"/>
            </a:ext>
          </a:extLst>
        </xdr:cNvPr>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0" name="財政構造の弾力性該当値テキスト">
          <a:extLst>
            <a:ext uri="{FF2B5EF4-FFF2-40B4-BE49-F238E27FC236}">
              <a16:creationId xmlns:a16="http://schemas.microsoft.com/office/drawing/2014/main" id="{C669F766-58C9-4B8C-9B1A-84C926117835}"/>
            </a:ext>
          </a:extLst>
        </xdr:cNvPr>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1" name="楕円 150">
          <a:extLst>
            <a:ext uri="{FF2B5EF4-FFF2-40B4-BE49-F238E27FC236}">
              <a16:creationId xmlns:a16="http://schemas.microsoft.com/office/drawing/2014/main" id="{0D0F9C1D-EC6B-4B5E-A96C-6FE45E2937B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2" name="テキスト ボックス 151">
          <a:extLst>
            <a:ext uri="{FF2B5EF4-FFF2-40B4-BE49-F238E27FC236}">
              <a16:creationId xmlns:a16="http://schemas.microsoft.com/office/drawing/2014/main" id="{A59EE415-0CF4-4072-8B97-B714639C7889}"/>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3" name="楕円 152">
          <a:extLst>
            <a:ext uri="{FF2B5EF4-FFF2-40B4-BE49-F238E27FC236}">
              <a16:creationId xmlns:a16="http://schemas.microsoft.com/office/drawing/2014/main" id="{DA8F5291-2738-4470-92A4-23D49660E0CA}"/>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4" name="テキスト ボックス 153">
          <a:extLst>
            <a:ext uri="{FF2B5EF4-FFF2-40B4-BE49-F238E27FC236}">
              <a16:creationId xmlns:a16="http://schemas.microsoft.com/office/drawing/2014/main" id="{47AD3A55-FDC9-43AD-A742-E2FA87A30E18}"/>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5" name="楕円 154">
          <a:extLst>
            <a:ext uri="{FF2B5EF4-FFF2-40B4-BE49-F238E27FC236}">
              <a16:creationId xmlns:a16="http://schemas.microsoft.com/office/drawing/2014/main" id="{C4031BB5-5491-48B4-8947-E3D11B666A88}"/>
            </a:ext>
          </a:extLst>
        </xdr:cNvPr>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56" name="テキスト ボックス 155">
          <a:extLst>
            <a:ext uri="{FF2B5EF4-FFF2-40B4-BE49-F238E27FC236}">
              <a16:creationId xmlns:a16="http://schemas.microsoft.com/office/drawing/2014/main" id="{29CD72C2-7FE1-4C07-B1CA-772A914CA828}"/>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7" name="楕円 156">
          <a:extLst>
            <a:ext uri="{FF2B5EF4-FFF2-40B4-BE49-F238E27FC236}">
              <a16:creationId xmlns:a16="http://schemas.microsoft.com/office/drawing/2014/main" id="{111209C3-4C25-47E6-B368-9924B3FCC989}"/>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58" name="テキスト ボックス 157">
          <a:extLst>
            <a:ext uri="{FF2B5EF4-FFF2-40B4-BE49-F238E27FC236}">
              <a16:creationId xmlns:a16="http://schemas.microsoft.com/office/drawing/2014/main" id="{7E4B7758-AF21-4A1E-B2E4-0BF47AC862F6}"/>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6D689651-857D-4C89-88D0-EF11C819DEC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479EEFDB-EB51-4E94-A352-8087ED303D7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9FB9CAAB-7C5C-4236-A5C3-AFAC8865B8B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DDE1E08F-CFD1-42C9-8841-938B2E26A0E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E928A23A-991A-4EA9-9ED8-DC24019F70E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6B09FE9-3A40-41DE-AFFA-088079BBA30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DA6C6E0D-479C-436F-A648-90EA48F455A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3170D709-E385-4F4C-BF6D-A3766374496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A54C6F48-D66F-45E4-889E-0D9CC4CC2E3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48CA2501-8F0A-47DA-B451-42BCDF1931E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E05E350C-E902-4D33-9174-061E20F1374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5B6D71A-F25F-47DE-BE5D-139FFF7635D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65A16E8D-B37A-4510-87BA-46B878C8A9D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事務量や事業等に応じた職員配置など行政組織の合理化等への取組による人件費の削減や財政健全化方針に基づく物品（消耗品・備品）の一括購入、業務委託の見直しなどによる経費削減の取組を行ってきたが、エネルギー価格高騰対策地域振興券事業費、学校給食業務委託料等が増加したため、人口１人当たり人件費、物件費とも増加し、前年度より７９７円増加となった。</a:t>
          </a:r>
        </a:p>
        <a:p>
          <a:r>
            <a:rPr kumimoji="1" lang="ja-JP" altLang="en-US" sz="1100">
              <a:latin typeface="ＭＳ Ｐゴシック" panose="020B0600070205080204" pitchFamily="50" charset="-128"/>
              <a:ea typeface="ＭＳ Ｐゴシック" panose="020B0600070205080204" pitchFamily="50" charset="-128"/>
            </a:rPr>
            <a:t>　今後も、第４次美郷町職員定員適正化計画に基づく定員管理の適正化や財政健全化方針に基づく物件費等の削減の取組により、経常経費の更なる抑制に努める。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FACA39AE-5438-486B-993D-56BA91BC454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BA273EA-6CD3-4A17-8788-A42F9BD2E3F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9AB14A8C-DD18-4E71-98B5-3D83A3E4D35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A43E6061-A37E-47A3-85C8-56F1D365F26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3150882A-C0AE-4914-B781-C4735A3B4B9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89FC3002-6503-4E9D-87D8-557FA0B81725}"/>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55A1B8AC-0979-417F-AF7C-CF668D3DAA8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FC54FB01-4A53-4428-993B-21BE97415AD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A7FC81F2-9EFA-4997-87C0-8A5B193A494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2FB3E141-EFFE-4F15-A7F0-B10B477372B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F81F6CA6-4380-45B2-9C62-B9869A1F160C}"/>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CA5DE0A2-2CAF-4FE9-BF0C-7586A7097F2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F31186E6-5E20-4C78-9797-C8F43C0772A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AD3A44D-DAB7-41E0-B3F0-268C76BF78E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45504B37-C26B-4223-BCB8-387A3C7F0F6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795BBC2-E1D2-4BC2-869A-912AD4B61EA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1C8B77F1-AAD1-498C-B797-562B17C99813}"/>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647810F3-6BE7-467F-878F-A93D17B0C544}"/>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8265E8AB-F2F1-4501-BFAD-A75BD14796B2}"/>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B767D4A0-51F2-4FD3-90E2-7A49143F59D4}"/>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7093E469-6CD0-45F8-8D80-F045FC8118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146690</xdr:rowOff>
    </xdr:from>
    <xdr:to>
      <xdr:col>23</xdr:col>
      <xdr:colOff>133350</xdr:colOff>
      <xdr:row>86</xdr:row>
      <xdr:rowOff>153101</xdr:rowOff>
    </xdr:to>
    <xdr:cxnSp macro="">
      <xdr:nvCxnSpPr>
        <xdr:cNvPr id="193" name="直線コネクタ 192">
          <a:extLst>
            <a:ext uri="{FF2B5EF4-FFF2-40B4-BE49-F238E27FC236}">
              <a16:creationId xmlns:a16="http://schemas.microsoft.com/office/drawing/2014/main" id="{184B11DF-3588-4998-8DB2-BE11C1A7AA9E}"/>
            </a:ext>
          </a:extLst>
        </xdr:cNvPr>
        <xdr:cNvCxnSpPr/>
      </xdr:nvCxnSpPr>
      <xdr:spPr>
        <a:xfrm>
          <a:off x="4114800" y="14891390"/>
          <a:ext cx="838200" cy="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a:extLst>
            <a:ext uri="{FF2B5EF4-FFF2-40B4-BE49-F238E27FC236}">
              <a16:creationId xmlns:a16="http://schemas.microsoft.com/office/drawing/2014/main" id="{161E539C-7F62-4AE6-840A-66182917C3A6}"/>
            </a:ext>
          </a:extLst>
        </xdr:cNvPr>
        <xdr:cNvSpPr txBox="1"/>
      </xdr:nvSpPr>
      <xdr:spPr>
        <a:xfrm>
          <a:off x="5041900" y="144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4BB16583-79C1-4059-981D-EB27A9018412}"/>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63258</xdr:rowOff>
    </xdr:from>
    <xdr:to>
      <xdr:col>19</xdr:col>
      <xdr:colOff>133350</xdr:colOff>
      <xdr:row>86</xdr:row>
      <xdr:rowOff>146690</xdr:rowOff>
    </xdr:to>
    <xdr:cxnSp macro="">
      <xdr:nvCxnSpPr>
        <xdr:cNvPr id="196" name="直線コネクタ 195">
          <a:extLst>
            <a:ext uri="{FF2B5EF4-FFF2-40B4-BE49-F238E27FC236}">
              <a16:creationId xmlns:a16="http://schemas.microsoft.com/office/drawing/2014/main" id="{530CE2B0-929B-4C7B-8921-C33BC0743E04}"/>
            </a:ext>
          </a:extLst>
        </xdr:cNvPr>
        <xdr:cNvCxnSpPr/>
      </xdr:nvCxnSpPr>
      <xdr:spPr>
        <a:xfrm>
          <a:off x="3225800" y="14807958"/>
          <a:ext cx="889000" cy="8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8A5844D0-D8CB-4AF9-82B9-662E99ECFAC8}"/>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a:extLst>
            <a:ext uri="{FF2B5EF4-FFF2-40B4-BE49-F238E27FC236}">
              <a16:creationId xmlns:a16="http://schemas.microsoft.com/office/drawing/2014/main" id="{3389D13D-E593-4A3B-B463-9BADA0237801}"/>
            </a:ext>
          </a:extLst>
        </xdr:cNvPr>
        <xdr:cNvSpPr txBox="1"/>
      </xdr:nvSpPr>
      <xdr:spPr>
        <a:xfrm>
          <a:off x="3733800" y="142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15734</xdr:rowOff>
    </xdr:from>
    <xdr:to>
      <xdr:col>15</xdr:col>
      <xdr:colOff>82550</xdr:colOff>
      <xdr:row>86</xdr:row>
      <xdr:rowOff>63258</xdr:rowOff>
    </xdr:to>
    <xdr:cxnSp macro="">
      <xdr:nvCxnSpPr>
        <xdr:cNvPr id="199" name="直線コネクタ 198">
          <a:extLst>
            <a:ext uri="{FF2B5EF4-FFF2-40B4-BE49-F238E27FC236}">
              <a16:creationId xmlns:a16="http://schemas.microsoft.com/office/drawing/2014/main" id="{97E62B30-858A-4901-AF94-B1D9A0BF23C8}"/>
            </a:ext>
          </a:extLst>
        </xdr:cNvPr>
        <xdr:cNvCxnSpPr/>
      </xdr:nvCxnSpPr>
      <xdr:spPr>
        <a:xfrm>
          <a:off x="2336800" y="14417534"/>
          <a:ext cx="889000" cy="3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192B2425-0235-43C4-95CC-D4F46B6913A4}"/>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a:extLst>
            <a:ext uri="{FF2B5EF4-FFF2-40B4-BE49-F238E27FC236}">
              <a16:creationId xmlns:a16="http://schemas.microsoft.com/office/drawing/2014/main" id="{BCE4D014-1E51-4648-BF9F-1D26F8F77683}"/>
            </a:ext>
          </a:extLst>
        </xdr:cNvPr>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166794</xdr:rowOff>
    </xdr:from>
    <xdr:to>
      <xdr:col>11</xdr:col>
      <xdr:colOff>31750</xdr:colOff>
      <xdr:row>84</xdr:row>
      <xdr:rowOff>15734</xdr:rowOff>
    </xdr:to>
    <xdr:cxnSp macro="">
      <xdr:nvCxnSpPr>
        <xdr:cNvPr id="202" name="直線コネクタ 201">
          <a:extLst>
            <a:ext uri="{FF2B5EF4-FFF2-40B4-BE49-F238E27FC236}">
              <a16:creationId xmlns:a16="http://schemas.microsoft.com/office/drawing/2014/main" id="{B58677D4-C29A-440C-AA21-D7116CCFCE0E}"/>
            </a:ext>
          </a:extLst>
        </xdr:cNvPr>
        <xdr:cNvCxnSpPr/>
      </xdr:nvCxnSpPr>
      <xdr:spPr>
        <a:xfrm>
          <a:off x="1447800" y="14397144"/>
          <a:ext cx="889000" cy="2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118845</xdr:rowOff>
    </xdr:from>
    <xdr:to>
      <xdr:col>11</xdr:col>
      <xdr:colOff>82550</xdr:colOff>
      <xdr:row>82</xdr:row>
      <xdr:rowOff>48995</xdr:rowOff>
    </xdr:to>
    <xdr:sp macro="" textlink="">
      <xdr:nvSpPr>
        <xdr:cNvPr id="203" name="フローチャート: 判断 202">
          <a:extLst>
            <a:ext uri="{FF2B5EF4-FFF2-40B4-BE49-F238E27FC236}">
              <a16:creationId xmlns:a16="http://schemas.microsoft.com/office/drawing/2014/main" id="{F21869CB-A46C-48B2-997A-2098386989BE}"/>
            </a:ext>
          </a:extLst>
        </xdr:cNvPr>
        <xdr:cNvSpPr/>
      </xdr:nvSpPr>
      <xdr:spPr>
        <a:xfrm>
          <a:off x="2286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59172</xdr:rowOff>
    </xdr:from>
    <xdr:ext cx="762000" cy="259045"/>
    <xdr:sp macro="" textlink="">
      <xdr:nvSpPr>
        <xdr:cNvPr id="204" name="テキスト ボックス 203">
          <a:extLst>
            <a:ext uri="{FF2B5EF4-FFF2-40B4-BE49-F238E27FC236}">
              <a16:creationId xmlns:a16="http://schemas.microsoft.com/office/drawing/2014/main" id="{71806955-2F9E-496A-AF3C-1A66F886E14C}"/>
            </a:ext>
          </a:extLst>
        </xdr:cNvPr>
        <xdr:cNvSpPr txBox="1"/>
      </xdr:nvSpPr>
      <xdr:spPr>
        <a:xfrm>
          <a:off x="1955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114109</xdr:rowOff>
    </xdr:from>
    <xdr:to>
      <xdr:col>7</xdr:col>
      <xdr:colOff>31750</xdr:colOff>
      <xdr:row>82</xdr:row>
      <xdr:rowOff>44259</xdr:rowOff>
    </xdr:to>
    <xdr:sp macro="" textlink="">
      <xdr:nvSpPr>
        <xdr:cNvPr id="205" name="フローチャート: 判断 204">
          <a:extLst>
            <a:ext uri="{FF2B5EF4-FFF2-40B4-BE49-F238E27FC236}">
              <a16:creationId xmlns:a16="http://schemas.microsoft.com/office/drawing/2014/main" id="{9E30C6E1-4D99-4D6B-96C2-BD2141A2ABAF}"/>
            </a:ext>
          </a:extLst>
        </xdr:cNvPr>
        <xdr:cNvSpPr/>
      </xdr:nvSpPr>
      <xdr:spPr>
        <a:xfrm>
          <a:off x="1397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54436</xdr:rowOff>
    </xdr:from>
    <xdr:ext cx="762000" cy="259045"/>
    <xdr:sp macro="" textlink="">
      <xdr:nvSpPr>
        <xdr:cNvPr id="206" name="テキスト ボックス 205">
          <a:extLst>
            <a:ext uri="{FF2B5EF4-FFF2-40B4-BE49-F238E27FC236}">
              <a16:creationId xmlns:a16="http://schemas.microsoft.com/office/drawing/2014/main" id="{41B70DF8-5BA6-4EE8-A4E0-9B1C9A92BEAA}"/>
            </a:ext>
          </a:extLst>
        </xdr:cNvPr>
        <xdr:cNvSpPr txBox="1"/>
      </xdr:nvSpPr>
      <xdr:spPr>
        <a:xfrm>
          <a:off x="1066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9E40EDA-90B1-4A4A-8A92-4D8D89EBE82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DB34B6C-2668-4E03-B08E-06DB72736D1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CF1A9BD-F942-4A58-B23C-ECE0529A209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3BA4126-DEAB-46B4-81E9-4BF9D400633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5CA4644-3899-4785-A1D0-D9C15401745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102301</xdr:rowOff>
    </xdr:from>
    <xdr:to>
      <xdr:col>23</xdr:col>
      <xdr:colOff>184150</xdr:colOff>
      <xdr:row>87</xdr:row>
      <xdr:rowOff>32451</xdr:rowOff>
    </xdr:to>
    <xdr:sp macro="" textlink="">
      <xdr:nvSpPr>
        <xdr:cNvPr id="212" name="楕円 211">
          <a:extLst>
            <a:ext uri="{FF2B5EF4-FFF2-40B4-BE49-F238E27FC236}">
              <a16:creationId xmlns:a16="http://schemas.microsoft.com/office/drawing/2014/main" id="{0F5A4163-153B-45D9-A4A9-F21831E3B0A7}"/>
            </a:ext>
          </a:extLst>
        </xdr:cNvPr>
        <xdr:cNvSpPr/>
      </xdr:nvSpPr>
      <xdr:spPr>
        <a:xfrm>
          <a:off x="4902200" y="148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74378</xdr:rowOff>
    </xdr:from>
    <xdr:ext cx="762000" cy="259045"/>
    <xdr:sp macro="" textlink="">
      <xdr:nvSpPr>
        <xdr:cNvPr id="213" name="人件費・物件費等の状況該当値テキスト">
          <a:extLst>
            <a:ext uri="{FF2B5EF4-FFF2-40B4-BE49-F238E27FC236}">
              <a16:creationId xmlns:a16="http://schemas.microsoft.com/office/drawing/2014/main" id="{CEEF8022-275F-4D44-B124-6F5A58C9B233}"/>
            </a:ext>
          </a:extLst>
        </xdr:cNvPr>
        <xdr:cNvSpPr txBox="1"/>
      </xdr:nvSpPr>
      <xdr:spPr>
        <a:xfrm>
          <a:off x="5041900" y="1481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95890</xdr:rowOff>
    </xdr:from>
    <xdr:to>
      <xdr:col>19</xdr:col>
      <xdr:colOff>184150</xdr:colOff>
      <xdr:row>87</xdr:row>
      <xdr:rowOff>26040</xdr:rowOff>
    </xdr:to>
    <xdr:sp macro="" textlink="">
      <xdr:nvSpPr>
        <xdr:cNvPr id="214" name="楕円 213">
          <a:extLst>
            <a:ext uri="{FF2B5EF4-FFF2-40B4-BE49-F238E27FC236}">
              <a16:creationId xmlns:a16="http://schemas.microsoft.com/office/drawing/2014/main" id="{7EA55873-969A-4CF5-B4F7-30F24717CC82}"/>
            </a:ext>
          </a:extLst>
        </xdr:cNvPr>
        <xdr:cNvSpPr/>
      </xdr:nvSpPr>
      <xdr:spPr>
        <a:xfrm>
          <a:off x="4064000" y="148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10817</xdr:rowOff>
    </xdr:from>
    <xdr:ext cx="736600" cy="259045"/>
    <xdr:sp macro="" textlink="">
      <xdr:nvSpPr>
        <xdr:cNvPr id="215" name="テキスト ボックス 214">
          <a:extLst>
            <a:ext uri="{FF2B5EF4-FFF2-40B4-BE49-F238E27FC236}">
              <a16:creationId xmlns:a16="http://schemas.microsoft.com/office/drawing/2014/main" id="{08FAE89C-80CC-4380-8403-EB76FE268E15}"/>
            </a:ext>
          </a:extLst>
        </xdr:cNvPr>
        <xdr:cNvSpPr txBox="1"/>
      </xdr:nvSpPr>
      <xdr:spPr>
        <a:xfrm>
          <a:off x="3733800" y="14926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12458</xdr:rowOff>
    </xdr:from>
    <xdr:to>
      <xdr:col>15</xdr:col>
      <xdr:colOff>133350</xdr:colOff>
      <xdr:row>86</xdr:row>
      <xdr:rowOff>114058</xdr:rowOff>
    </xdr:to>
    <xdr:sp macro="" textlink="">
      <xdr:nvSpPr>
        <xdr:cNvPr id="216" name="楕円 215">
          <a:extLst>
            <a:ext uri="{FF2B5EF4-FFF2-40B4-BE49-F238E27FC236}">
              <a16:creationId xmlns:a16="http://schemas.microsoft.com/office/drawing/2014/main" id="{267BCCE3-109D-4707-97D6-18000AFFA5C3}"/>
            </a:ext>
          </a:extLst>
        </xdr:cNvPr>
        <xdr:cNvSpPr/>
      </xdr:nvSpPr>
      <xdr:spPr>
        <a:xfrm>
          <a:off x="3175000" y="147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98835</xdr:rowOff>
    </xdr:from>
    <xdr:ext cx="762000" cy="259045"/>
    <xdr:sp macro="" textlink="">
      <xdr:nvSpPr>
        <xdr:cNvPr id="217" name="テキスト ボックス 216">
          <a:extLst>
            <a:ext uri="{FF2B5EF4-FFF2-40B4-BE49-F238E27FC236}">
              <a16:creationId xmlns:a16="http://schemas.microsoft.com/office/drawing/2014/main" id="{7A3D9DC7-45B9-4511-B2F2-F1D8B22517AF}"/>
            </a:ext>
          </a:extLst>
        </xdr:cNvPr>
        <xdr:cNvSpPr txBox="1"/>
      </xdr:nvSpPr>
      <xdr:spPr>
        <a:xfrm>
          <a:off x="2844800" y="1484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136384</xdr:rowOff>
    </xdr:from>
    <xdr:to>
      <xdr:col>11</xdr:col>
      <xdr:colOff>82550</xdr:colOff>
      <xdr:row>84</xdr:row>
      <xdr:rowOff>66534</xdr:rowOff>
    </xdr:to>
    <xdr:sp macro="" textlink="">
      <xdr:nvSpPr>
        <xdr:cNvPr id="218" name="楕円 217">
          <a:extLst>
            <a:ext uri="{FF2B5EF4-FFF2-40B4-BE49-F238E27FC236}">
              <a16:creationId xmlns:a16="http://schemas.microsoft.com/office/drawing/2014/main" id="{288124E4-A883-4B13-B5FF-BD39C9A6AE51}"/>
            </a:ext>
          </a:extLst>
        </xdr:cNvPr>
        <xdr:cNvSpPr/>
      </xdr:nvSpPr>
      <xdr:spPr>
        <a:xfrm>
          <a:off x="2286000" y="143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51311</xdr:rowOff>
    </xdr:from>
    <xdr:ext cx="762000" cy="259045"/>
    <xdr:sp macro="" textlink="">
      <xdr:nvSpPr>
        <xdr:cNvPr id="219" name="テキスト ボックス 218">
          <a:extLst>
            <a:ext uri="{FF2B5EF4-FFF2-40B4-BE49-F238E27FC236}">
              <a16:creationId xmlns:a16="http://schemas.microsoft.com/office/drawing/2014/main" id="{66BEDF77-A202-4BCE-BED3-921146F986CC}"/>
            </a:ext>
          </a:extLst>
        </xdr:cNvPr>
        <xdr:cNvSpPr txBox="1"/>
      </xdr:nvSpPr>
      <xdr:spPr>
        <a:xfrm>
          <a:off x="1955800" y="1445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115994</xdr:rowOff>
    </xdr:from>
    <xdr:to>
      <xdr:col>7</xdr:col>
      <xdr:colOff>31750</xdr:colOff>
      <xdr:row>84</xdr:row>
      <xdr:rowOff>46144</xdr:rowOff>
    </xdr:to>
    <xdr:sp macro="" textlink="">
      <xdr:nvSpPr>
        <xdr:cNvPr id="220" name="楕円 219">
          <a:extLst>
            <a:ext uri="{FF2B5EF4-FFF2-40B4-BE49-F238E27FC236}">
              <a16:creationId xmlns:a16="http://schemas.microsoft.com/office/drawing/2014/main" id="{A53CD27F-5886-48E0-95AC-DD89CCB0F84B}"/>
            </a:ext>
          </a:extLst>
        </xdr:cNvPr>
        <xdr:cNvSpPr/>
      </xdr:nvSpPr>
      <xdr:spPr>
        <a:xfrm>
          <a:off x="1397000" y="143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30921</xdr:rowOff>
    </xdr:from>
    <xdr:ext cx="762000" cy="259045"/>
    <xdr:sp macro="" textlink="">
      <xdr:nvSpPr>
        <xdr:cNvPr id="221" name="テキスト ボックス 220">
          <a:extLst>
            <a:ext uri="{FF2B5EF4-FFF2-40B4-BE49-F238E27FC236}">
              <a16:creationId xmlns:a16="http://schemas.microsoft.com/office/drawing/2014/main" id="{E6CECA86-A9C7-4F4A-93E1-4CBE9F73EE5A}"/>
            </a:ext>
          </a:extLst>
        </xdr:cNvPr>
        <xdr:cNvSpPr txBox="1"/>
      </xdr:nvSpPr>
      <xdr:spPr>
        <a:xfrm>
          <a:off x="1066800" y="1443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FE670295-6C03-4EDE-8D1E-FC69F155C59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242350C-A96C-4E35-8021-43EC73365CC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D025CB0-9A4B-43FB-86EE-8ABC12414B1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9720D78-AEE8-4626-8355-2294454B8D2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E8F0C999-EC2E-4547-B1E0-73AD660A776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44EACE6-A1F6-4668-8A7D-9D15AD2FAE0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F2B8420-1A07-4483-B411-8C9BBE9323A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EFDC886-0171-4C52-AF6C-C1FDA27FAE0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107BA6F-3881-4DCA-8696-64C7272E903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B538887C-D9F9-4D68-9BF0-B7F8BEFBD24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DC3AA2DB-C0F7-4704-9B06-1CCE6C43F39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861800C2-19F0-4D2F-8F36-7EF308CA87B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230D9644-2694-40D4-A1DE-E515E9C29AD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職員構成の変動及び給与制度の総合的見直し等の要因により、類似団体平均を１．０ポイント下回る９５．２となっている。</a:t>
          </a:r>
        </a:p>
        <a:p>
          <a:r>
            <a:rPr kumimoji="1" lang="ja-JP" altLang="en-US" sz="1100">
              <a:latin typeface="ＭＳ Ｐゴシック" panose="020B0600070205080204" pitchFamily="50" charset="-128"/>
              <a:ea typeface="ＭＳ Ｐゴシック" panose="020B0600070205080204" pitchFamily="50" charset="-128"/>
            </a:rPr>
            <a:t>　今後も人事院勧告等の動向を踏まえつつ、給与水準の適正化に努める。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11419A1-44B8-4D6E-A8CC-2FB2D76DC80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FBBCDBE2-7F88-4DB2-B6F8-0F7EA719840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B0639F12-158D-4A86-A041-BFF72305130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FBA525F2-4B55-4F87-8DCD-4D9BB8CDB9A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3100C4D5-11F2-48E1-8EE3-5D82053F9AC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A72BFC0-5CED-41DD-B088-D1F3CBE85EB2}"/>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2D0772EB-45A5-439F-AEC8-214FCF01C2F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861441FF-9464-4A8F-95A5-0A6186604788}"/>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3829EB09-70D8-4444-8EF1-1E05CF71B122}"/>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92174168-2376-486F-A05A-6349CDAAECD8}"/>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395EA7D4-2FEF-4A60-A186-B53815BBCECF}"/>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F1C8575-8F4E-4CC1-8845-DE4DEE9813A3}"/>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EE0AC42A-D5AF-4727-BB61-FFBF76CB0E5E}"/>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7049FB69-D014-4EC1-9894-F0B7F84DDFA2}"/>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A676EFA1-2C3F-4EA3-99E0-4D9F046189F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6DE2FF5-6F75-48E9-9A0D-456FAA33F73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1891D08C-5FCA-4653-AD31-8EC09D534F3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19880D27-953D-470C-A8EF-2341594927A7}"/>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C32D9873-FBE1-45CF-B605-7E0F4F4EDFFB}"/>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C0A2E5B3-DA58-49D9-90CF-F85278A51F5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73BF3A2B-286D-4CA4-800E-FD73093F89A2}"/>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C0B09270-94F1-4595-BA1E-A0E84F711B2F}"/>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83</xdr:row>
      <xdr:rowOff>64407</xdr:rowOff>
    </xdr:to>
    <xdr:cxnSp macro="">
      <xdr:nvCxnSpPr>
        <xdr:cNvPr id="257" name="直線コネクタ 256">
          <a:extLst>
            <a:ext uri="{FF2B5EF4-FFF2-40B4-BE49-F238E27FC236}">
              <a16:creationId xmlns:a16="http://schemas.microsoft.com/office/drawing/2014/main" id="{CAA38848-F6DD-4FAC-8AF9-51565FD6FCF2}"/>
            </a:ext>
          </a:extLst>
        </xdr:cNvPr>
        <xdr:cNvCxnSpPr/>
      </xdr:nvCxnSpPr>
      <xdr:spPr>
        <a:xfrm>
          <a:off x="16179800" y="140879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5BDB02B-7C40-4148-BE05-434859408AB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C5565ADB-6796-4B92-9635-6F05F63FE7C2}"/>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82</xdr:row>
      <xdr:rowOff>29029</xdr:rowOff>
    </xdr:to>
    <xdr:cxnSp macro="">
      <xdr:nvCxnSpPr>
        <xdr:cNvPr id="260" name="直線コネクタ 259">
          <a:extLst>
            <a:ext uri="{FF2B5EF4-FFF2-40B4-BE49-F238E27FC236}">
              <a16:creationId xmlns:a16="http://schemas.microsoft.com/office/drawing/2014/main" id="{E80831B3-2FDE-47C5-8445-D507619C0455}"/>
            </a:ext>
          </a:extLst>
        </xdr:cNvPr>
        <xdr:cNvCxnSpPr/>
      </xdr:nvCxnSpPr>
      <xdr:spPr>
        <a:xfrm>
          <a:off x="15290800" y="139155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B21AE7EE-F554-4B56-9766-EAF0D027E98D}"/>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B59DC277-603D-45F4-B6F7-4103AD3184E5}"/>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78921</xdr:rowOff>
    </xdr:from>
    <xdr:to>
      <xdr:col>72</xdr:col>
      <xdr:colOff>203200</xdr:colOff>
      <xdr:row>81</xdr:row>
      <xdr:rowOff>28121</xdr:rowOff>
    </xdr:to>
    <xdr:cxnSp macro="">
      <xdr:nvCxnSpPr>
        <xdr:cNvPr id="263" name="直線コネクタ 262">
          <a:extLst>
            <a:ext uri="{FF2B5EF4-FFF2-40B4-BE49-F238E27FC236}">
              <a16:creationId xmlns:a16="http://schemas.microsoft.com/office/drawing/2014/main" id="{E491F5DA-142C-4513-8353-E5E68E8163F0}"/>
            </a:ext>
          </a:extLst>
        </xdr:cNvPr>
        <xdr:cNvCxnSpPr/>
      </xdr:nvCxnSpPr>
      <xdr:spPr>
        <a:xfrm>
          <a:off x="14401800" y="137949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C0C7A2C2-3F69-4AAB-89D6-4D41DDF9DC78}"/>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449BE692-9988-4AEA-A7C2-3FEB61987C3A}"/>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78921</xdr:rowOff>
    </xdr:from>
    <xdr:to>
      <xdr:col>68</xdr:col>
      <xdr:colOff>152400</xdr:colOff>
      <xdr:row>80</xdr:row>
      <xdr:rowOff>113393</xdr:rowOff>
    </xdr:to>
    <xdr:cxnSp macro="">
      <xdr:nvCxnSpPr>
        <xdr:cNvPr id="266" name="直線コネクタ 265">
          <a:extLst>
            <a:ext uri="{FF2B5EF4-FFF2-40B4-BE49-F238E27FC236}">
              <a16:creationId xmlns:a16="http://schemas.microsoft.com/office/drawing/2014/main" id="{D1006B44-8FEF-48D6-991A-AB728977C9E1}"/>
            </a:ext>
          </a:extLst>
        </xdr:cNvPr>
        <xdr:cNvCxnSpPr/>
      </xdr:nvCxnSpPr>
      <xdr:spPr>
        <a:xfrm flipV="1">
          <a:off x="13512800" y="137949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a:extLst>
            <a:ext uri="{FF2B5EF4-FFF2-40B4-BE49-F238E27FC236}">
              <a16:creationId xmlns:a16="http://schemas.microsoft.com/office/drawing/2014/main" id="{ADD31C19-EF17-4BCA-8521-2855BF5AF8A2}"/>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8" name="テキスト ボックス 267">
          <a:extLst>
            <a:ext uri="{FF2B5EF4-FFF2-40B4-BE49-F238E27FC236}">
              <a16:creationId xmlns:a16="http://schemas.microsoft.com/office/drawing/2014/main" id="{A4C87A5C-8378-43D9-859D-10D66024BE72}"/>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AAF0668D-FF05-4C93-A84C-F14D5E2D99D4}"/>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a:extLst>
            <a:ext uri="{FF2B5EF4-FFF2-40B4-BE49-F238E27FC236}">
              <a16:creationId xmlns:a16="http://schemas.microsoft.com/office/drawing/2014/main" id="{CB3BCC40-CF70-4A9B-8E7C-F36B9BF442A1}"/>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7B13856-43D0-4C37-9391-645E9FC053F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C13C0F2-1CA2-4964-8803-33F857EE62A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D3BB307-242A-4AE9-8AAC-3B1614F9AF3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1DDCB2B-7AE6-426F-9B3C-BB9ED12CABA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4B5CD69-5387-46BE-AD05-ABC665606F7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6" name="楕円 275">
          <a:extLst>
            <a:ext uri="{FF2B5EF4-FFF2-40B4-BE49-F238E27FC236}">
              <a16:creationId xmlns:a16="http://schemas.microsoft.com/office/drawing/2014/main" id="{ED5B16D2-03BE-438C-8E84-88C32E8CEEFD}"/>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7" name="給与水準   （国との比較）該当値テキスト">
          <a:extLst>
            <a:ext uri="{FF2B5EF4-FFF2-40B4-BE49-F238E27FC236}">
              <a16:creationId xmlns:a16="http://schemas.microsoft.com/office/drawing/2014/main" id="{CE92B994-B83B-433D-BDA0-E5DE827D73C4}"/>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8" name="楕円 277">
          <a:extLst>
            <a:ext uri="{FF2B5EF4-FFF2-40B4-BE49-F238E27FC236}">
              <a16:creationId xmlns:a16="http://schemas.microsoft.com/office/drawing/2014/main" id="{027FA293-457C-4F44-B462-C02428CA6CF4}"/>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79" name="テキスト ボックス 278">
          <a:extLst>
            <a:ext uri="{FF2B5EF4-FFF2-40B4-BE49-F238E27FC236}">
              <a16:creationId xmlns:a16="http://schemas.microsoft.com/office/drawing/2014/main" id="{53BB64D2-8808-4260-A866-6094C83E0961}"/>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80" name="楕円 279">
          <a:extLst>
            <a:ext uri="{FF2B5EF4-FFF2-40B4-BE49-F238E27FC236}">
              <a16:creationId xmlns:a16="http://schemas.microsoft.com/office/drawing/2014/main" id="{1AC67880-BAD2-44C7-A7DD-70D9ABCED11A}"/>
            </a:ext>
          </a:extLst>
        </xdr:cNvPr>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81" name="テキスト ボックス 280">
          <a:extLst>
            <a:ext uri="{FF2B5EF4-FFF2-40B4-BE49-F238E27FC236}">
              <a16:creationId xmlns:a16="http://schemas.microsoft.com/office/drawing/2014/main" id="{02A4D7D6-78DE-473A-93B9-4FC17487BE92}"/>
            </a:ext>
          </a:extLst>
        </xdr:cNvPr>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28121</xdr:rowOff>
    </xdr:from>
    <xdr:to>
      <xdr:col>68</xdr:col>
      <xdr:colOff>203200</xdr:colOff>
      <xdr:row>80</xdr:row>
      <xdr:rowOff>129721</xdr:rowOff>
    </xdr:to>
    <xdr:sp macro="" textlink="">
      <xdr:nvSpPr>
        <xdr:cNvPr id="282" name="楕円 281">
          <a:extLst>
            <a:ext uri="{FF2B5EF4-FFF2-40B4-BE49-F238E27FC236}">
              <a16:creationId xmlns:a16="http://schemas.microsoft.com/office/drawing/2014/main" id="{160679F4-B4D0-4730-8361-7F7A61232B3B}"/>
            </a:ext>
          </a:extLst>
        </xdr:cNvPr>
        <xdr:cNvSpPr/>
      </xdr:nvSpPr>
      <xdr:spPr>
        <a:xfrm>
          <a:off x="14351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139898</xdr:rowOff>
    </xdr:from>
    <xdr:ext cx="762000" cy="259045"/>
    <xdr:sp macro="" textlink="">
      <xdr:nvSpPr>
        <xdr:cNvPr id="283" name="テキスト ボックス 282">
          <a:extLst>
            <a:ext uri="{FF2B5EF4-FFF2-40B4-BE49-F238E27FC236}">
              <a16:creationId xmlns:a16="http://schemas.microsoft.com/office/drawing/2014/main" id="{7B0B89B9-24D8-4A20-A35B-69E6AD85BDAB}"/>
            </a:ext>
          </a:extLst>
        </xdr:cNvPr>
        <xdr:cNvSpPr txBox="1"/>
      </xdr:nvSpPr>
      <xdr:spPr>
        <a:xfrm>
          <a:off x="14020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62593</xdr:rowOff>
    </xdr:from>
    <xdr:to>
      <xdr:col>64</xdr:col>
      <xdr:colOff>152400</xdr:colOff>
      <xdr:row>80</xdr:row>
      <xdr:rowOff>164193</xdr:rowOff>
    </xdr:to>
    <xdr:sp macro="" textlink="">
      <xdr:nvSpPr>
        <xdr:cNvPr id="284" name="楕円 283">
          <a:extLst>
            <a:ext uri="{FF2B5EF4-FFF2-40B4-BE49-F238E27FC236}">
              <a16:creationId xmlns:a16="http://schemas.microsoft.com/office/drawing/2014/main" id="{7984FE84-73B8-4AFF-B747-0DCC7EB508FF}"/>
            </a:ext>
          </a:extLst>
        </xdr:cNvPr>
        <xdr:cNvSpPr/>
      </xdr:nvSpPr>
      <xdr:spPr>
        <a:xfrm>
          <a:off x="13462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2920</xdr:rowOff>
    </xdr:from>
    <xdr:ext cx="762000" cy="259045"/>
    <xdr:sp macro="" textlink="">
      <xdr:nvSpPr>
        <xdr:cNvPr id="285" name="テキスト ボックス 284">
          <a:extLst>
            <a:ext uri="{FF2B5EF4-FFF2-40B4-BE49-F238E27FC236}">
              <a16:creationId xmlns:a16="http://schemas.microsoft.com/office/drawing/2014/main" id="{D1FA4F77-2931-445E-BCBC-F9CBF06D9069}"/>
            </a:ext>
          </a:extLst>
        </xdr:cNvPr>
        <xdr:cNvSpPr txBox="1"/>
      </xdr:nvSpPr>
      <xdr:spPr>
        <a:xfrm>
          <a:off x="13131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2F93EF1A-76DB-482E-9086-2A3A7784F9D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24AEDE36-DCB7-48EC-846A-E29CE091FC1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8744B45-5962-41C0-8205-929DD6421D4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C746F91A-3835-4395-BB88-D592AE8DB76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DECAC0B8-3997-47BB-94E0-BFB88A7C24F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344799CC-4CE5-4460-B19D-3D750800FA8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A6150788-0478-4F74-BA69-D4264AB7A4F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CED1C862-6A11-42D4-A39C-07BFBBF0139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387175CC-7AAD-44A9-8000-0759F965762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98426AAB-798D-4FA2-B5D9-ACB1E8437E1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60902E7A-302E-45EB-9E35-7D172F6EEBF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119E8845-7B4E-406A-A0D2-23ED816C076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EED23C2C-EA7F-460E-894D-FD0FB8A5119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退職者数の増加に伴い平成２７年度から新規職員の採用を増やしてきていることや人口減少の影響により、人口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は増加傾向にあり、令和４年度において前年度０．０４人増加したが、第４次美郷町職員定員適正化計画に掲げた令和８年度における職員数の数値目標（２１６人）は達成できる見込みである。</a:t>
          </a:r>
        </a:p>
        <a:p>
          <a:r>
            <a:rPr kumimoji="1" lang="ja-JP" altLang="en-US" sz="1100">
              <a:latin typeface="ＭＳ Ｐゴシック" panose="020B0600070205080204" pitchFamily="50" charset="-128"/>
              <a:ea typeface="ＭＳ Ｐゴシック" panose="020B0600070205080204" pitchFamily="50" charset="-128"/>
            </a:rPr>
            <a:t>　今後も、第４次美郷町職員定員適正化計画に基づき、職員数の削減を図るとともに、公共施設の管理運営の効率化への取組により、定員の適正化に努める。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9DEE4325-A4E0-44ED-AFC6-F4713C95193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60FB439D-2C89-4971-813C-5F0E046210F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AA27C95A-A584-473B-8D0E-05DA5FD2A39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55AA3257-B3B7-4FB1-A338-2C7335A1706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EB8FE732-76B0-439B-888A-4453054CF39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E3EF4022-BE66-4051-96C8-F862A404FDC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EA7EF3D1-0F08-4BE9-B44F-8B0ED67DE5A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B5232935-8073-4CF8-8AA5-19318C9B9AB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23E46063-4328-4C5F-B96B-0295EB7170F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E8414760-7505-4E1C-BACE-521F1CACD18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E6CF1BA5-034D-4267-BF59-B1E85C674C5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95DCF019-CDB0-4660-B09A-7C6879C2BA6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53F789C-F9A1-4A27-81A7-BC2BC8518B02}"/>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CB78A389-A7DB-45ED-AC43-524A7964456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F61A1B6B-B4A3-442A-AE42-0B6FF07FEA8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8126BE96-FDBC-4E63-9852-F8FC2955614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42C03895-DD26-4C28-9500-3732BE450D17}"/>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BD4C1D82-C939-40B3-88A3-AC435B1AF94A}"/>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948509D3-9295-4363-BD36-C30D252B45F9}"/>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69CB1F98-22F8-49CB-8014-5564FCEF2725}"/>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AF6F7897-0170-4CB8-AC44-66AC3133D798}"/>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108268</xdr:rowOff>
    </xdr:from>
    <xdr:to>
      <xdr:col>81</xdr:col>
      <xdr:colOff>44450</xdr:colOff>
      <xdr:row>63</xdr:row>
      <xdr:rowOff>116311</xdr:rowOff>
    </xdr:to>
    <xdr:cxnSp macro="">
      <xdr:nvCxnSpPr>
        <xdr:cNvPr id="320" name="直線コネクタ 319">
          <a:extLst>
            <a:ext uri="{FF2B5EF4-FFF2-40B4-BE49-F238E27FC236}">
              <a16:creationId xmlns:a16="http://schemas.microsoft.com/office/drawing/2014/main" id="{89072512-277E-4769-9618-45A27A4574FA}"/>
            </a:ext>
          </a:extLst>
        </xdr:cNvPr>
        <xdr:cNvCxnSpPr/>
      </xdr:nvCxnSpPr>
      <xdr:spPr>
        <a:xfrm>
          <a:off x="16179800" y="1090961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a:extLst>
            <a:ext uri="{FF2B5EF4-FFF2-40B4-BE49-F238E27FC236}">
              <a16:creationId xmlns:a16="http://schemas.microsoft.com/office/drawing/2014/main" id="{8D4ACD90-93B4-4848-869E-062C40652DD4}"/>
            </a:ext>
          </a:extLst>
        </xdr:cNvPr>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5CB14057-A962-498C-8F90-14538B3D8946}"/>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55986</xdr:rowOff>
    </xdr:from>
    <xdr:to>
      <xdr:col>77</xdr:col>
      <xdr:colOff>44450</xdr:colOff>
      <xdr:row>63</xdr:row>
      <xdr:rowOff>108268</xdr:rowOff>
    </xdr:to>
    <xdr:cxnSp macro="">
      <xdr:nvCxnSpPr>
        <xdr:cNvPr id="323" name="直線コネクタ 322">
          <a:extLst>
            <a:ext uri="{FF2B5EF4-FFF2-40B4-BE49-F238E27FC236}">
              <a16:creationId xmlns:a16="http://schemas.microsoft.com/office/drawing/2014/main" id="{1FAD73DA-99E8-446E-AAE9-193210A28590}"/>
            </a:ext>
          </a:extLst>
        </xdr:cNvPr>
        <xdr:cNvCxnSpPr/>
      </xdr:nvCxnSpPr>
      <xdr:spPr>
        <a:xfrm>
          <a:off x="15290800" y="1085733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A78AC08F-0203-47D9-A3AE-D3D4F3E9AE3E}"/>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a:extLst>
            <a:ext uri="{FF2B5EF4-FFF2-40B4-BE49-F238E27FC236}">
              <a16:creationId xmlns:a16="http://schemas.microsoft.com/office/drawing/2014/main" id="{38F827A8-DF3F-4E45-B771-95FF0B9444F1}"/>
            </a:ext>
          </a:extLst>
        </xdr:cNvPr>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55986</xdr:rowOff>
    </xdr:from>
    <xdr:to>
      <xdr:col>72</xdr:col>
      <xdr:colOff>203200</xdr:colOff>
      <xdr:row>63</xdr:row>
      <xdr:rowOff>80116</xdr:rowOff>
    </xdr:to>
    <xdr:cxnSp macro="">
      <xdr:nvCxnSpPr>
        <xdr:cNvPr id="326" name="直線コネクタ 325">
          <a:extLst>
            <a:ext uri="{FF2B5EF4-FFF2-40B4-BE49-F238E27FC236}">
              <a16:creationId xmlns:a16="http://schemas.microsoft.com/office/drawing/2014/main" id="{F9ADBBEE-7E31-4E78-AC52-2A05A5550C95}"/>
            </a:ext>
          </a:extLst>
        </xdr:cNvPr>
        <xdr:cNvCxnSpPr/>
      </xdr:nvCxnSpPr>
      <xdr:spPr>
        <a:xfrm flipV="1">
          <a:off x="14401800" y="108573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198054EC-56A4-45A7-A952-5463936ADF9A}"/>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a:extLst>
            <a:ext uri="{FF2B5EF4-FFF2-40B4-BE49-F238E27FC236}">
              <a16:creationId xmlns:a16="http://schemas.microsoft.com/office/drawing/2014/main" id="{89673CD7-640E-4E5A-8B27-54C800060786}"/>
            </a:ext>
          </a:extLst>
        </xdr:cNvPr>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80116</xdr:rowOff>
    </xdr:from>
    <xdr:to>
      <xdr:col>68</xdr:col>
      <xdr:colOff>152400</xdr:colOff>
      <xdr:row>63</xdr:row>
      <xdr:rowOff>82127</xdr:rowOff>
    </xdr:to>
    <xdr:cxnSp macro="">
      <xdr:nvCxnSpPr>
        <xdr:cNvPr id="329" name="直線コネクタ 328">
          <a:extLst>
            <a:ext uri="{FF2B5EF4-FFF2-40B4-BE49-F238E27FC236}">
              <a16:creationId xmlns:a16="http://schemas.microsoft.com/office/drawing/2014/main" id="{78C3F759-2C5F-4674-97CE-E3B0828B9075}"/>
            </a:ext>
          </a:extLst>
        </xdr:cNvPr>
        <xdr:cNvCxnSpPr/>
      </xdr:nvCxnSpPr>
      <xdr:spPr>
        <a:xfrm flipV="1">
          <a:off x="13512800" y="108814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131974</xdr:rowOff>
    </xdr:from>
    <xdr:to>
      <xdr:col>68</xdr:col>
      <xdr:colOff>203200</xdr:colOff>
      <xdr:row>60</xdr:row>
      <xdr:rowOff>62124</xdr:rowOff>
    </xdr:to>
    <xdr:sp macro="" textlink="">
      <xdr:nvSpPr>
        <xdr:cNvPr id="330" name="フローチャート: 判断 329">
          <a:extLst>
            <a:ext uri="{FF2B5EF4-FFF2-40B4-BE49-F238E27FC236}">
              <a16:creationId xmlns:a16="http://schemas.microsoft.com/office/drawing/2014/main" id="{0EDCCF6B-D98C-4F7E-958E-76024D9D1268}"/>
            </a:ext>
          </a:extLst>
        </xdr:cNvPr>
        <xdr:cNvSpPr/>
      </xdr:nvSpPr>
      <xdr:spPr>
        <a:xfrm>
          <a:off x="14351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72301</xdr:rowOff>
    </xdr:from>
    <xdr:ext cx="762000" cy="259045"/>
    <xdr:sp macro="" textlink="">
      <xdr:nvSpPr>
        <xdr:cNvPr id="331" name="テキスト ボックス 330">
          <a:extLst>
            <a:ext uri="{FF2B5EF4-FFF2-40B4-BE49-F238E27FC236}">
              <a16:creationId xmlns:a16="http://schemas.microsoft.com/office/drawing/2014/main" id="{ACE49F42-0938-47B8-A7C6-5B1F1EBB8323}"/>
            </a:ext>
          </a:extLst>
        </xdr:cNvPr>
        <xdr:cNvSpPr txBox="1"/>
      </xdr:nvSpPr>
      <xdr:spPr>
        <a:xfrm>
          <a:off x="14020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32" name="フローチャート: 判断 331">
          <a:extLst>
            <a:ext uri="{FF2B5EF4-FFF2-40B4-BE49-F238E27FC236}">
              <a16:creationId xmlns:a16="http://schemas.microsoft.com/office/drawing/2014/main" id="{5F1D8A59-6F7F-4C9C-97BF-7CF9B00A3160}"/>
            </a:ext>
          </a:extLst>
        </xdr:cNvPr>
        <xdr:cNvSpPr/>
      </xdr:nvSpPr>
      <xdr:spPr>
        <a:xfrm>
          <a:off x="13462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33" name="テキスト ボックス 332">
          <a:extLst>
            <a:ext uri="{FF2B5EF4-FFF2-40B4-BE49-F238E27FC236}">
              <a16:creationId xmlns:a16="http://schemas.microsoft.com/office/drawing/2014/main" id="{0F1184D7-D5C5-4A9A-A239-E32128D07A3C}"/>
            </a:ext>
          </a:extLst>
        </xdr:cNvPr>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25ACC0A-13EB-40DA-9FD2-B7582DD535E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F294198-056F-459A-B8DE-3A8EEB0D5CD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EC2F12F-5810-4FA0-96BC-E8E618CDCC9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09485C1-25AC-456B-B63D-267D6AA7FCC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D2488C5-2F3B-431B-848E-09AE6CF381D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65511</xdr:rowOff>
    </xdr:from>
    <xdr:to>
      <xdr:col>81</xdr:col>
      <xdr:colOff>95250</xdr:colOff>
      <xdr:row>63</xdr:row>
      <xdr:rowOff>167111</xdr:rowOff>
    </xdr:to>
    <xdr:sp macro="" textlink="">
      <xdr:nvSpPr>
        <xdr:cNvPr id="339" name="楕円 338">
          <a:extLst>
            <a:ext uri="{FF2B5EF4-FFF2-40B4-BE49-F238E27FC236}">
              <a16:creationId xmlns:a16="http://schemas.microsoft.com/office/drawing/2014/main" id="{0A52C02F-A131-44F8-96D3-897306EDB543}"/>
            </a:ext>
          </a:extLst>
        </xdr:cNvPr>
        <xdr:cNvSpPr/>
      </xdr:nvSpPr>
      <xdr:spPr>
        <a:xfrm>
          <a:off x="169672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37588</xdr:rowOff>
    </xdr:from>
    <xdr:ext cx="762000" cy="259045"/>
    <xdr:sp macro="" textlink="">
      <xdr:nvSpPr>
        <xdr:cNvPr id="340" name="定員管理の状況該当値テキスト">
          <a:extLst>
            <a:ext uri="{FF2B5EF4-FFF2-40B4-BE49-F238E27FC236}">
              <a16:creationId xmlns:a16="http://schemas.microsoft.com/office/drawing/2014/main" id="{44FE18FE-6E72-4922-A60F-425EEF6FDE4D}"/>
            </a:ext>
          </a:extLst>
        </xdr:cNvPr>
        <xdr:cNvSpPr txBox="1"/>
      </xdr:nvSpPr>
      <xdr:spPr>
        <a:xfrm>
          <a:off x="17106900" y="108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57468</xdr:rowOff>
    </xdr:from>
    <xdr:to>
      <xdr:col>77</xdr:col>
      <xdr:colOff>95250</xdr:colOff>
      <xdr:row>63</xdr:row>
      <xdr:rowOff>159068</xdr:rowOff>
    </xdr:to>
    <xdr:sp macro="" textlink="">
      <xdr:nvSpPr>
        <xdr:cNvPr id="341" name="楕円 340">
          <a:extLst>
            <a:ext uri="{FF2B5EF4-FFF2-40B4-BE49-F238E27FC236}">
              <a16:creationId xmlns:a16="http://schemas.microsoft.com/office/drawing/2014/main" id="{E2146786-20D3-45B2-B014-44C83CFC688B}"/>
            </a:ext>
          </a:extLst>
        </xdr:cNvPr>
        <xdr:cNvSpPr/>
      </xdr:nvSpPr>
      <xdr:spPr>
        <a:xfrm>
          <a:off x="16129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143845</xdr:rowOff>
    </xdr:from>
    <xdr:ext cx="736600" cy="259045"/>
    <xdr:sp macro="" textlink="">
      <xdr:nvSpPr>
        <xdr:cNvPr id="342" name="テキスト ボックス 341">
          <a:extLst>
            <a:ext uri="{FF2B5EF4-FFF2-40B4-BE49-F238E27FC236}">
              <a16:creationId xmlns:a16="http://schemas.microsoft.com/office/drawing/2014/main" id="{20115684-3D1E-4607-BA46-0FB70C0FFD60}"/>
            </a:ext>
          </a:extLst>
        </xdr:cNvPr>
        <xdr:cNvSpPr txBox="1"/>
      </xdr:nvSpPr>
      <xdr:spPr>
        <a:xfrm>
          <a:off x="15798800" y="1094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5186</xdr:rowOff>
    </xdr:from>
    <xdr:to>
      <xdr:col>73</xdr:col>
      <xdr:colOff>44450</xdr:colOff>
      <xdr:row>63</xdr:row>
      <xdr:rowOff>106786</xdr:rowOff>
    </xdr:to>
    <xdr:sp macro="" textlink="">
      <xdr:nvSpPr>
        <xdr:cNvPr id="343" name="楕円 342">
          <a:extLst>
            <a:ext uri="{FF2B5EF4-FFF2-40B4-BE49-F238E27FC236}">
              <a16:creationId xmlns:a16="http://schemas.microsoft.com/office/drawing/2014/main" id="{567B498B-37A7-481F-908A-DF3A826FA184}"/>
            </a:ext>
          </a:extLst>
        </xdr:cNvPr>
        <xdr:cNvSpPr/>
      </xdr:nvSpPr>
      <xdr:spPr>
        <a:xfrm>
          <a:off x="15240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91563</xdr:rowOff>
    </xdr:from>
    <xdr:ext cx="762000" cy="259045"/>
    <xdr:sp macro="" textlink="">
      <xdr:nvSpPr>
        <xdr:cNvPr id="344" name="テキスト ボックス 343">
          <a:extLst>
            <a:ext uri="{FF2B5EF4-FFF2-40B4-BE49-F238E27FC236}">
              <a16:creationId xmlns:a16="http://schemas.microsoft.com/office/drawing/2014/main" id="{7EF84CDE-A489-437E-BC9D-7F9A8CC49A8E}"/>
            </a:ext>
          </a:extLst>
        </xdr:cNvPr>
        <xdr:cNvSpPr txBox="1"/>
      </xdr:nvSpPr>
      <xdr:spPr>
        <a:xfrm>
          <a:off x="14909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29316</xdr:rowOff>
    </xdr:from>
    <xdr:to>
      <xdr:col>68</xdr:col>
      <xdr:colOff>203200</xdr:colOff>
      <xdr:row>63</xdr:row>
      <xdr:rowOff>130916</xdr:rowOff>
    </xdr:to>
    <xdr:sp macro="" textlink="">
      <xdr:nvSpPr>
        <xdr:cNvPr id="345" name="楕円 344">
          <a:extLst>
            <a:ext uri="{FF2B5EF4-FFF2-40B4-BE49-F238E27FC236}">
              <a16:creationId xmlns:a16="http://schemas.microsoft.com/office/drawing/2014/main" id="{6E89E2E3-B423-4D4E-A8E1-6FD11DD2DC6C}"/>
            </a:ext>
          </a:extLst>
        </xdr:cNvPr>
        <xdr:cNvSpPr/>
      </xdr:nvSpPr>
      <xdr:spPr>
        <a:xfrm>
          <a:off x="14351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115693</xdr:rowOff>
    </xdr:from>
    <xdr:ext cx="762000" cy="259045"/>
    <xdr:sp macro="" textlink="">
      <xdr:nvSpPr>
        <xdr:cNvPr id="346" name="テキスト ボックス 345">
          <a:extLst>
            <a:ext uri="{FF2B5EF4-FFF2-40B4-BE49-F238E27FC236}">
              <a16:creationId xmlns:a16="http://schemas.microsoft.com/office/drawing/2014/main" id="{2ECC4874-0EBB-4660-8477-14ACF4515D2B}"/>
            </a:ext>
          </a:extLst>
        </xdr:cNvPr>
        <xdr:cNvSpPr txBox="1"/>
      </xdr:nvSpPr>
      <xdr:spPr>
        <a:xfrm>
          <a:off x="14020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47" name="楕円 346">
          <a:extLst>
            <a:ext uri="{FF2B5EF4-FFF2-40B4-BE49-F238E27FC236}">
              <a16:creationId xmlns:a16="http://schemas.microsoft.com/office/drawing/2014/main" id="{EB0A0DBC-B55B-438F-A489-07066DC901AD}"/>
            </a:ext>
          </a:extLst>
        </xdr:cNvPr>
        <xdr:cNvSpPr/>
      </xdr:nvSpPr>
      <xdr:spPr>
        <a:xfrm>
          <a:off x="13462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48" name="テキスト ボックス 347">
          <a:extLst>
            <a:ext uri="{FF2B5EF4-FFF2-40B4-BE49-F238E27FC236}">
              <a16:creationId xmlns:a16="http://schemas.microsoft.com/office/drawing/2014/main" id="{AEDBD5BF-491F-4027-B22F-7A1AE31331A5}"/>
            </a:ext>
          </a:extLst>
        </xdr:cNvPr>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60C56E7-D044-462D-B7B2-823AF3FD8C9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91A15EC-E461-4F7D-81FF-DC26360E734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CFF1DAB-4865-46C2-9042-24889DD2639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46783806-F608-41CE-AAEF-6D0AB5809E0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5894BC8A-2790-464B-9F14-C58B33741AB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57624E41-DDFE-417E-B64C-3B54A824F23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6251F49-1135-46B2-ACAD-4CBD1522992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379F83B4-0AAC-4D15-82CD-81D8A4BB99F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947270E4-E617-42B1-8EDC-01E6D9C4FF1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22F5C00F-690C-42F5-A232-32A40A05359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82BD9DDB-E08D-4717-88A4-174BAD05472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25BDEEDB-2A56-44B7-A2EA-0AB5BA3015F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4D08F164-6B5A-4FC0-BD7F-8A24E7D8116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借入額は、償還額以内とし、単年度当たりの地方債発行額の抑制と任意の繰上償還（約３３３百万円）を実施した結果、前年度より０．２ポイント下回り、前年度に引き続き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比率は良好に推移しており、今後も同様の取組を継続していくこととしている。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9659F54-52C9-4CBF-99E7-885DA1D074D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38C9FA1-FDB5-49D3-B949-EBC5163FAE9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E7BA635F-7C90-4636-A715-D9891D4EFA6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6488D9DC-FAF1-48CF-B90C-1081B3FF2B6D}"/>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A7FC4E2D-346A-4F92-A8CC-6A9301DE6769}"/>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2963AEBF-F625-4288-B1B8-4A5493DD0945}"/>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40CD65FA-D7C8-44CB-B321-BC0B73A192A1}"/>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41B3D2E9-1D57-454D-BF8C-D0E5F3862655}"/>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55AAE04B-A0A2-4AC3-9B51-11D1BC218CBB}"/>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B0DEA981-0EB2-46B7-BCDF-A675E94FF126}"/>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20D91FBC-658A-49B7-A5DA-94067CC9009C}"/>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B25FAF6A-D830-4877-8512-E7F87FF0638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C050CB7A-914E-4D71-A38B-204EE1B2282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36C5023F-8B78-4C82-B41E-1D17ECF1B323}"/>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FF52D6ED-415E-408A-8689-9AD395321456}"/>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887955DF-33AF-46A5-9727-DECE83B75A49}"/>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B5078B07-1050-4DF6-B3EE-3AFFE36B000E}"/>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2D786089-0A55-43EB-BA37-6D4D3985BA7A}"/>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115570</xdr:rowOff>
    </xdr:from>
    <xdr:to>
      <xdr:col>81</xdr:col>
      <xdr:colOff>44450</xdr:colOff>
      <xdr:row>35</xdr:row>
      <xdr:rowOff>134874</xdr:rowOff>
    </xdr:to>
    <xdr:cxnSp macro="">
      <xdr:nvCxnSpPr>
        <xdr:cNvPr id="380" name="直線コネクタ 379">
          <a:extLst>
            <a:ext uri="{FF2B5EF4-FFF2-40B4-BE49-F238E27FC236}">
              <a16:creationId xmlns:a16="http://schemas.microsoft.com/office/drawing/2014/main" id="{7F1E1974-6D0C-4D70-9851-53FC9D0CC2F9}"/>
            </a:ext>
          </a:extLst>
        </xdr:cNvPr>
        <xdr:cNvCxnSpPr/>
      </xdr:nvCxnSpPr>
      <xdr:spPr>
        <a:xfrm flipV="1">
          <a:off x="16179800" y="61163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a:extLst>
            <a:ext uri="{FF2B5EF4-FFF2-40B4-BE49-F238E27FC236}">
              <a16:creationId xmlns:a16="http://schemas.microsoft.com/office/drawing/2014/main" id="{D7E1ED8D-985A-4994-8519-8D3509922DA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31BC036D-FB2C-4493-92E1-81CC622798CD}"/>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134874</xdr:rowOff>
    </xdr:from>
    <xdr:to>
      <xdr:col>77</xdr:col>
      <xdr:colOff>44450</xdr:colOff>
      <xdr:row>36</xdr:row>
      <xdr:rowOff>59944</xdr:rowOff>
    </xdr:to>
    <xdr:cxnSp macro="">
      <xdr:nvCxnSpPr>
        <xdr:cNvPr id="383" name="直線コネクタ 382">
          <a:extLst>
            <a:ext uri="{FF2B5EF4-FFF2-40B4-BE49-F238E27FC236}">
              <a16:creationId xmlns:a16="http://schemas.microsoft.com/office/drawing/2014/main" id="{4E67ABDB-B83E-41F1-9793-8A8B0C89500D}"/>
            </a:ext>
          </a:extLst>
        </xdr:cNvPr>
        <xdr:cNvCxnSpPr/>
      </xdr:nvCxnSpPr>
      <xdr:spPr>
        <a:xfrm flipV="1">
          <a:off x="15290800" y="61356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1D4F8D63-12AD-41AE-B3C1-9F24DD6B5A14}"/>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BB3D1D7-02D8-43F0-8F8A-959EDD660E2E}"/>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59944</xdr:rowOff>
    </xdr:from>
    <xdr:to>
      <xdr:col>72</xdr:col>
      <xdr:colOff>203200</xdr:colOff>
      <xdr:row>37</xdr:row>
      <xdr:rowOff>13970</xdr:rowOff>
    </xdr:to>
    <xdr:cxnSp macro="">
      <xdr:nvCxnSpPr>
        <xdr:cNvPr id="386" name="直線コネクタ 385">
          <a:extLst>
            <a:ext uri="{FF2B5EF4-FFF2-40B4-BE49-F238E27FC236}">
              <a16:creationId xmlns:a16="http://schemas.microsoft.com/office/drawing/2014/main" id="{5CB5ECDB-39D1-4B13-8B55-360BCAED6AFE}"/>
            </a:ext>
          </a:extLst>
        </xdr:cNvPr>
        <xdr:cNvCxnSpPr/>
      </xdr:nvCxnSpPr>
      <xdr:spPr>
        <a:xfrm flipV="1">
          <a:off x="14401800" y="623214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382BABBE-370A-44B6-B09A-4781712A4F5F}"/>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a:extLst>
            <a:ext uri="{FF2B5EF4-FFF2-40B4-BE49-F238E27FC236}">
              <a16:creationId xmlns:a16="http://schemas.microsoft.com/office/drawing/2014/main" id="{84A7C623-6FF0-4478-9D23-02CEDB2FC60E}"/>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13970</xdr:rowOff>
    </xdr:from>
    <xdr:to>
      <xdr:col>68</xdr:col>
      <xdr:colOff>152400</xdr:colOff>
      <xdr:row>37</xdr:row>
      <xdr:rowOff>158750</xdr:rowOff>
    </xdr:to>
    <xdr:cxnSp macro="">
      <xdr:nvCxnSpPr>
        <xdr:cNvPr id="389" name="直線コネクタ 388">
          <a:extLst>
            <a:ext uri="{FF2B5EF4-FFF2-40B4-BE49-F238E27FC236}">
              <a16:creationId xmlns:a16="http://schemas.microsoft.com/office/drawing/2014/main" id="{21FD97A4-306B-4610-8FAC-39A6BB3610FE}"/>
            </a:ext>
          </a:extLst>
        </xdr:cNvPr>
        <xdr:cNvCxnSpPr/>
      </xdr:nvCxnSpPr>
      <xdr:spPr>
        <a:xfrm flipV="1">
          <a:off x="13512800" y="6357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90" name="フローチャート: 判断 389">
          <a:extLst>
            <a:ext uri="{FF2B5EF4-FFF2-40B4-BE49-F238E27FC236}">
              <a16:creationId xmlns:a16="http://schemas.microsoft.com/office/drawing/2014/main" id="{BE1CD91A-E23B-4344-897A-A8A2A2DBAED4}"/>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91" name="テキスト ボックス 390">
          <a:extLst>
            <a:ext uri="{FF2B5EF4-FFF2-40B4-BE49-F238E27FC236}">
              <a16:creationId xmlns:a16="http://schemas.microsoft.com/office/drawing/2014/main" id="{2EC55449-CA9D-49FD-9FFB-F0A5A1D7591E}"/>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A59A80B7-103A-48A1-B1AC-084F398946F4}"/>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7A28FFAC-BD2B-4CB4-9B0A-2A451028F473}"/>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01F4960-3865-46F4-8C06-C0EA9612F4F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D6DE153-C54B-44E9-B5F3-CBA7003AF34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0CA5892-7897-4444-9A02-E163E5B8D3E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E7F58E7-402D-4305-A6F1-4F25DF14551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0C177B8-B486-474E-8793-244D0563423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64770</xdr:rowOff>
    </xdr:from>
    <xdr:to>
      <xdr:col>81</xdr:col>
      <xdr:colOff>95250</xdr:colOff>
      <xdr:row>35</xdr:row>
      <xdr:rowOff>166370</xdr:rowOff>
    </xdr:to>
    <xdr:sp macro="" textlink="">
      <xdr:nvSpPr>
        <xdr:cNvPr id="399" name="楕円 398">
          <a:extLst>
            <a:ext uri="{FF2B5EF4-FFF2-40B4-BE49-F238E27FC236}">
              <a16:creationId xmlns:a16="http://schemas.microsoft.com/office/drawing/2014/main" id="{EE39FF38-2A8A-4511-B112-86C265403F23}"/>
            </a:ext>
          </a:extLst>
        </xdr:cNvPr>
        <xdr:cNvSpPr/>
      </xdr:nvSpPr>
      <xdr:spPr>
        <a:xfrm>
          <a:off x="16967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157497</xdr:rowOff>
    </xdr:from>
    <xdr:ext cx="762000" cy="259045"/>
    <xdr:sp macro="" textlink="">
      <xdr:nvSpPr>
        <xdr:cNvPr id="400" name="公債費負担の状況該当値テキスト">
          <a:extLst>
            <a:ext uri="{FF2B5EF4-FFF2-40B4-BE49-F238E27FC236}">
              <a16:creationId xmlns:a16="http://schemas.microsoft.com/office/drawing/2014/main" id="{3FC26085-9768-4F83-8C60-A14EB9520138}"/>
            </a:ext>
          </a:extLst>
        </xdr:cNvPr>
        <xdr:cNvSpPr txBox="1"/>
      </xdr:nvSpPr>
      <xdr:spPr>
        <a:xfrm>
          <a:off x="17106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84074</xdr:rowOff>
    </xdr:from>
    <xdr:to>
      <xdr:col>77</xdr:col>
      <xdr:colOff>95250</xdr:colOff>
      <xdr:row>36</xdr:row>
      <xdr:rowOff>14224</xdr:rowOff>
    </xdr:to>
    <xdr:sp macro="" textlink="">
      <xdr:nvSpPr>
        <xdr:cNvPr id="401" name="楕円 400">
          <a:extLst>
            <a:ext uri="{FF2B5EF4-FFF2-40B4-BE49-F238E27FC236}">
              <a16:creationId xmlns:a16="http://schemas.microsoft.com/office/drawing/2014/main" id="{2692C8FC-0318-47EA-9A7C-7E8CC4E77CD8}"/>
            </a:ext>
          </a:extLst>
        </xdr:cNvPr>
        <xdr:cNvSpPr/>
      </xdr:nvSpPr>
      <xdr:spPr>
        <a:xfrm>
          <a:off x="16129000" y="60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24401</xdr:rowOff>
    </xdr:from>
    <xdr:ext cx="736600" cy="259045"/>
    <xdr:sp macro="" textlink="">
      <xdr:nvSpPr>
        <xdr:cNvPr id="402" name="テキスト ボックス 401">
          <a:extLst>
            <a:ext uri="{FF2B5EF4-FFF2-40B4-BE49-F238E27FC236}">
              <a16:creationId xmlns:a16="http://schemas.microsoft.com/office/drawing/2014/main" id="{A6F0DC6F-351F-47F0-9123-415EE8F8D974}"/>
            </a:ext>
          </a:extLst>
        </xdr:cNvPr>
        <xdr:cNvSpPr txBox="1"/>
      </xdr:nvSpPr>
      <xdr:spPr>
        <a:xfrm>
          <a:off x="15798800" y="58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9144</xdr:rowOff>
    </xdr:from>
    <xdr:to>
      <xdr:col>73</xdr:col>
      <xdr:colOff>44450</xdr:colOff>
      <xdr:row>36</xdr:row>
      <xdr:rowOff>110744</xdr:rowOff>
    </xdr:to>
    <xdr:sp macro="" textlink="">
      <xdr:nvSpPr>
        <xdr:cNvPr id="403" name="楕円 402">
          <a:extLst>
            <a:ext uri="{FF2B5EF4-FFF2-40B4-BE49-F238E27FC236}">
              <a16:creationId xmlns:a16="http://schemas.microsoft.com/office/drawing/2014/main" id="{1837E973-C853-4D19-98DF-1D5E396C8CB2}"/>
            </a:ext>
          </a:extLst>
        </xdr:cNvPr>
        <xdr:cNvSpPr/>
      </xdr:nvSpPr>
      <xdr:spPr>
        <a:xfrm>
          <a:off x="15240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120921</xdr:rowOff>
    </xdr:from>
    <xdr:ext cx="762000" cy="259045"/>
    <xdr:sp macro="" textlink="">
      <xdr:nvSpPr>
        <xdr:cNvPr id="404" name="テキスト ボックス 403">
          <a:extLst>
            <a:ext uri="{FF2B5EF4-FFF2-40B4-BE49-F238E27FC236}">
              <a16:creationId xmlns:a16="http://schemas.microsoft.com/office/drawing/2014/main" id="{1B308B65-330C-41EA-8258-0E89E008541F}"/>
            </a:ext>
          </a:extLst>
        </xdr:cNvPr>
        <xdr:cNvSpPr txBox="1"/>
      </xdr:nvSpPr>
      <xdr:spPr>
        <a:xfrm>
          <a:off x="14909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05" name="楕円 404">
          <a:extLst>
            <a:ext uri="{FF2B5EF4-FFF2-40B4-BE49-F238E27FC236}">
              <a16:creationId xmlns:a16="http://schemas.microsoft.com/office/drawing/2014/main" id="{5A1E5FDA-0CB3-48D7-B700-C155D1715800}"/>
            </a:ext>
          </a:extLst>
        </xdr:cNvPr>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06" name="テキスト ボックス 405">
          <a:extLst>
            <a:ext uri="{FF2B5EF4-FFF2-40B4-BE49-F238E27FC236}">
              <a16:creationId xmlns:a16="http://schemas.microsoft.com/office/drawing/2014/main" id="{731CF0BB-A075-4386-B361-1A97C34CA886}"/>
            </a:ext>
          </a:extLst>
        </xdr:cNvPr>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07" name="楕円 406">
          <a:extLst>
            <a:ext uri="{FF2B5EF4-FFF2-40B4-BE49-F238E27FC236}">
              <a16:creationId xmlns:a16="http://schemas.microsoft.com/office/drawing/2014/main" id="{9471A582-D912-46C6-9FFE-4C7493B3DB24}"/>
            </a:ext>
          </a:extLst>
        </xdr:cNvPr>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08" name="テキスト ボックス 407">
          <a:extLst>
            <a:ext uri="{FF2B5EF4-FFF2-40B4-BE49-F238E27FC236}">
              <a16:creationId xmlns:a16="http://schemas.microsoft.com/office/drawing/2014/main" id="{E0CABFCB-C9D9-45CB-82B5-390B110B0DD6}"/>
            </a:ext>
          </a:extLst>
        </xdr:cNvPr>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C3FC7C57-1274-47A9-82A5-A2779D80004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250E9ABB-F9E6-429A-BA62-B2DB2986C75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FC4C6439-7A80-4848-B407-9A8CC2CE7B4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B1CF0A9A-0B0A-43C9-B31E-1BF14C86CB5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CEEDDB6A-3BB5-4E2A-9280-1B251A794BE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41821AE6-95A3-4C91-BB8E-D9530707D06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B67C26ED-EDFA-4BE4-85B5-782A7EF038D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5690ED1E-2A07-438E-AE46-A6E4DDBD8CA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A4407A46-C30D-490B-B4DE-903D6EDAF8C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DB1A3F6C-4F34-4AD1-9796-E249752D4C5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BA701FBE-E01D-4863-89AA-B5E4119259F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ECF610AB-6515-408C-A9B8-93B5CDAA0F8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780C63D-6824-4E5D-A47F-2AB46E8582A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基金等の増加や、地方債の繰上償還による地方債残高の減少、債務負担行為に基づく支出予定額の減少、組合等負担等見込額の減少により、比率における将来負担額を充当可能財源等が上回っており、平成２６年度から９年連続で比率なしとなった。</a:t>
          </a:r>
        </a:p>
        <a:p>
          <a:r>
            <a:rPr kumimoji="1" lang="ja-JP" altLang="en-US" sz="1100">
              <a:latin typeface="ＭＳ Ｐゴシック" panose="020B0600070205080204" pitchFamily="50" charset="-128"/>
              <a:ea typeface="ＭＳ Ｐゴシック" panose="020B0600070205080204" pitchFamily="50" charset="-128"/>
            </a:rPr>
            <a:t>　今後も公債費等義務的経費の削減を念頭に行政運営を行うとともに、可能な限り地方債の繰上償還等を実施することにより、将来負担の軽減に努める。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91C75C94-20A4-417C-A2EB-6BE9512EA3E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DD2A5274-5BB3-4133-9E39-5B0621C5921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9AE7CD4C-0EB9-4AAB-9133-7DF4A3EB249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CC140642-D356-4830-ACA1-9A0EE8DA93A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C47F8C4C-8444-4EE7-9950-B013A2138DE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966548C3-2CB9-4D15-8B28-71B2A262DA29}"/>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FB836CCC-AFCB-4FBE-A697-21536A91751E}"/>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E4CDFDE8-FD81-43E9-9526-D5671AF6AD54}"/>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A4CBD718-68F2-4F3F-A0B4-A538009FCFB2}"/>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BC101DF5-BF2B-4765-8852-3123D6E3F77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3DEC33E9-195F-4C76-81F1-174163789039}"/>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F821C768-A099-449E-A6EA-59DE6091D1F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1D59C68D-C04E-4D54-9451-6247A20710D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145B3E54-7691-4137-8EEF-B0D1FF190D4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CFD92194-1D05-49FA-B2F0-EC69D84F87D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a:extLst>
            <a:ext uri="{FF2B5EF4-FFF2-40B4-BE49-F238E27FC236}">
              <a16:creationId xmlns:a16="http://schemas.microsoft.com/office/drawing/2014/main" id="{6C7753EC-A0FA-486C-86EB-AF8D82C0935C}"/>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a:extLst>
            <a:ext uri="{FF2B5EF4-FFF2-40B4-BE49-F238E27FC236}">
              <a16:creationId xmlns:a16="http://schemas.microsoft.com/office/drawing/2014/main" id="{2CF62F90-A96E-4893-9A7D-F94EBF630FDA}"/>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a:extLst>
            <a:ext uri="{FF2B5EF4-FFF2-40B4-BE49-F238E27FC236}">
              <a16:creationId xmlns:a16="http://schemas.microsoft.com/office/drawing/2014/main" id="{4EA7C9D5-8CEA-44AF-92AD-94A3B23AB66F}"/>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70D558C7-1106-4455-8120-4B6E12C1400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57BD0574-2646-4077-960F-E4740AB1293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7AAB6DCE-2E38-43BB-9730-9734BF6C3AB9}"/>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A8537169-E5B7-456C-87A8-042D6BDB83C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D27E24F0-D6F8-4782-B316-B69E094AF428}"/>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95C0040A-9AE9-4F8C-9AFF-E08E998C04B9}"/>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19579</xdr:rowOff>
    </xdr:from>
    <xdr:to>
      <xdr:col>73</xdr:col>
      <xdr:colOff>44450</xdr:colOff>
      <xdr:row>15</xdr:row>
      <xdr:rowOff>121179</xdr:rowOff>
    </xdr:to>
    <xdr:sp macro="" textlink="">
      <xdr:nvSpPr>
        <xdr:cNvPr id="446" name="フローチャート: 判断 445">
          <a:extLst>
            <a:ext uri="{FF2B5EF4-FFF2-40B4-BE49-F238E27FC236}">
              <a16:creationId xmlns:a16="http://schemas.microsoft.com/office/drawing/2014/main" id="{BB07F380-B3FC-4641-8677-4DCE78AA314D}"/>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47" name="テキスト ボックス 446">
          <a:extLst>
            <a:ext uri="{FF2B5EF4-FFF2-40B4-BE49-F238E27FC236}">
              <a16:creationId xmlns:a16="http://schemas.microsoft.com/office/drawing/2014/main" id="{C877541A-F8F9-4865-AE9A-7865A8B73CF8}"/>
            </a:ext>
          </a:extLst>
        </xdr:cNvPr>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128693</xdr:rowOff>
    </xdr:from>
    <xdr:to>
      <xdr:col>68</xdr:col>
      <xdr:colOff>203200</xdr:colOff>
      <xdr:row>15</xdr:row>
      <xdr:rowOff>58843</xdr:rowOff>
    </xdr:to>
    <xdr:sp macro="" textlink="">
      <xdr:nvSpPr>
        <xdr:cNvPr id="448" name="フローチャート: 判断 447">
          <a:extLst>
            <a:ext uri="{FF2B5EF4-FFF2-40B4-BE49-F238E27FC236}">
              <a16:creationId xmlns:a16="http://schemas.microsoft.com/office/drawing/2014/main" id="{A6115BF4-5C7A-45F3-821B-E7471EF9840C}"/>
            </a:ext>
          </a:extLst>
        </xdr:cNvPr>
        <xdr:cNvSpPr/>
      </xdr:nvSpPr>
      <xdr:spPr>
        <a:xfrm>
          <a:off x="14351000" y="252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69020</xdr:rowOff>
    </xdr:from>
    <xdr:ext cx="762000" cy="259045"/>
    <xdr:sp macro="" textlink="">
      <xdr:nvSpPr>
        <xdr:cNvPr id="449" name="テキスト ボックス 448">
          <a:extLst>
            <a:ext uri="{FF2B5EF4-FFF2-40B4-BE49-F238E27FC236}">
              <a16:creationId xmlns:a16="http://schemas.microsoft.com/office/drawing/2014/main" id="{3FA89C59-07E2-46CF-870B-3CC159D1B669}"/>
            </a:ext>
          </a:extLst>
        </xdr:cNvPr>
        <xdr:cNvSpPr txBox="1"/>
      </xdr:nvSpPr>
      <xdr:spPr>
        <a:xfrm>
          <a:off x="14020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0" name="フローチャート: 判断 449">
          <a:extLst>
            <a:ext uri="{FF2B5EF4-FFF2-40B4-BE49-F238E27FC236}">
              <a16:creationId xmlns:a16="http://schemas.microsoft.com/office/drawing/2014/main" id="{25CF8EA6-51B9-4678-B377-C8DD76982F64}"/>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1" name="テキスト ボックス 450">
          <a:extLst>
            <a:ext uri="{FF2B5EF4-FFF2-40B4-BE49-F238E27FC236}">
              <a16:creationId xmlns:a16="http://schemas.microsoft.com/office/drawing/2014/main" id="{FFF426EF-BF14-4BAA-B8B5-30E1340C22E2}"/>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C6C402A6-E2A9-4F55-B29B-EF3FBF01A1E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A2C10A3-6031-4D6A-8671-0A2C9256DCA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FEA106C-1723-47EC-91B8-B8E57E702FC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5722099-DA05-4D80-9921-DFD7572AC06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90B5DA6F-E4CE-4EE9-A364-D13654804E4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18,189
18,134
168.32
13,279,775
12,772,594
456,207
8,120,254
8,916,027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事務量や事業等に応じた職員配置など行政組織の合理化等への取組による人件費の軽減に努めてきたが、こども園等の施設運営に携わる会計年度任用職員の報酬の増加等により、前年度から０．２ポイントの増加となったが、引き続き類似団体平均を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今後も、第４次美郷町職員定員適正化計画に基づき、職員数の削減を図るとともに、公共施設の管理運営の効率化への取組により、定員の適正化に努める。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63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9346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135145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健全化方針に基づく物品（消耗品・備品）の一括購入、業務委託の見直しなどによる経費削減の取組を行ってきたが、エネルギー価格高騰による電気料の増加や指定管理施設等委託料が増加したため、経常的物件費は前年度を４．５ポイント上回ったものの、比率の分母における地方税の増の影響により、比率全体としては０．６ポイント増加に留まった。類似団体平均を０．５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今後も、財政健全化方針に基づく経費削減等の取組を継続することにより、物件費の抑制に努める。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151493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579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86179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25271"/>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発達障害に対する認知度の向上等に伴う利用児童の増加によって障害児通所支援給付費の増加、利用者の高齢化に伴う認定区分の変更等による障害者自立支援給付費が増加傾向にあるが、比率の分母の増の影響により前年度から横ばいとなり、類似団体平均より０．８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今後も必要な支援を確保しつつ、事業の見直しを図るなど効率的な財政運営に努める。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57</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5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高料金対策に係る基準内繰出金の減少による水道事業会計繰出金の減等により、前年度を１．０ポイント下回っている。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今後は、公共施設の管理運営の効率化への取り組みや普通会計の負担額を減らすよう各種事業の適正化を図るよう努める。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336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167822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4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57</xdr:row>
      <xdr:rowOff>167822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33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57</xdr:row>
      <xdr:rowOff>91622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33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57150</xdr:rowOff>
    </xdr:from>
    <xdr:to>
      <xdr:col>69</xdr:col>
      <xdr:colOff>142875</xdr:colOff>
      <xdr:row>55</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53720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168020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127199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のうち、当該年度の対象者の減少による美郷暮らし促進奨励金の減、福祉センターの施設改修等に係る社会福祉協議会への補助金の減等（経常的補助費充当一般財源等は、前年度比▲０．６％）により、前年度より０．２ポイント下回り、類似団体平均も０．９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今後も、補助金交付事業の効果等を検証し、交付基準及び交付額の見直しに努め、補助費等の抑制を図る。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36</xdr:row>
      <xdr:rowOff>134620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91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134620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88900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16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73660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16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85107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118110</xdr:rowOff>
    </xdr:from>
    <xdr:to>
      <xdr:col>69</xdr:col>
      <xdr:colOff>142875</xdr:colOff>
      <xdr:row>36</xdr:row>
      <xdr:rowOff>48260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58437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方債の新規借入額は償還額以内とし、単年度当たりの地方債発行額を抑制したほか、任意の繰上償還（約３３３百万円）を実施したことで、前年度より０．１ポイント減少となり、類似団体平均を３．４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今後も同様の取組を継続し、後年度負担の軽減に努める。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108713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34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136144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136144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166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77</xdr:row>
      <xdr:rowOff>19558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166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55135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エネルギー価格高騰による電気料の増加や指定管理施設等委託料の増加による物件費の増があったものの、除排雪経費の減少による維持補修費の経常経費の減少、比率の分母における地方税の増加等の影響により、前年度より０．４ポイント下回り、類似団体平均より１．５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今後も、第４次美郷町職員定員適正化計画に基づく定員管理の適正化や財政健全化方針に基づく経費削減等の取組により、さらなる指標の改善に努める。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75</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898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74947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33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928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75</xdr:row>
      <xdr:rowOff>161289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799060"/>
          <a:ext cx="889000" cy="2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75</xdr:row>
      <xdr:rowOff>85090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799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49530</xdr:rowOff>
    </xdr:from>
    <xdr:to>
      <xdr:col>69</xdr:col>
      <xdr:colOff>142875</xdr:colOff>
      <xdr:row>77</xdr:row>
      <xdr:rowOff>151130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160020</xdr:rowOff>
    </xdr:from>
    <xdr:to>
      <xdr:col>82</xdr:col>
      <xdr:colOff>158750</xdr:colOff>
      <xdr:row>75</xdr:row>
      <xdr:rowOff>90170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5097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93195</xdr:rowOff>
    </xdr:from>
    <xdr:to>
      <xdr:col>29</xdr:col>
      <xdr:colOff>127000</xdr:colOff>
      <xdr:row>13</xdr:row>
      <xdr:rowOff>146899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69670"/>
          <a:ext cx="647700" cy="53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78349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146899</xdr:rowOff>
    </xdr:from>
    <xdr:to>
      <xdr:col>26</xdr:col>
      <xdr:colOff>50800</xdr:colOff>
      <xdr:row>14</xdr:row>
      <xdr:rowOff>83169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23374"/>
          <a:ext cx="698500" cy="107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83169</xdr:rowOff>
    </xdr:from>
    <xdr:to>
      <xdr:col>22</xdr:col>
      <xdr:colOff>114300</xdr:colOff>
      <xdr:row>16</xdr:row>
      <xdr:rowOff>10898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31094"/>
          <a:ext cx="698500" cy="27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144235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10898</xdr:rowOff>
    </xdr:from>
    <xdr:to>
      <xdr:col>18</xdr:col>
      <xdr:colOff>177800</xdr:colOff>
      <xdr:row>16</xdr:row>
      <xdr:rowOff>54757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01723"/>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120821</xdr:rowOff>
    </xdr:from>
    <xdr:to>
      <xdr:col>19</xdr:col>
      <xdr:colOff>38100</xdr:colOff>
      <xdr:row>19</xdr:row>
      <xdr:rowOff>50971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35748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131940</xdr:rowOff>
    </xdr:from>
    <xdr:to>
      <xdr:col>15</xdr:col>
      <xdr:colOff>101600</xdr:colOff>
      <xdr:row>19</xdr:row>
      <xdr:rowOff>62090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46867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42395</xdr:rowOff>
    </xdr:from>
    <xdr:to>
      <xdr:col>29</xdr:col>
      <xdr:colOff>177800</xdr:colOff>
      <xdr:row>13</xdr:row>
      <xdr:rowOff>143995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1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58922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6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96099</xdr:rowOff>
    </xdr:from>
    <xdr:to>
      <xdr:col>26</xdr:col>
      <xdr:colOff>101600</xdr:colOff>
      <xdr:row>14</xdr:row>
      <xdr:rowOff>26249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7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36426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41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32369</xdr:rowOff>
    </xdr:from>
    <xdr:to>
      <xdr:col>22</xdr:col>
      <xdr:colOff>165100</xdr:colOff>
      <xdr:row>14</xdr:row>
      <xdr:rowOff>133969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8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144146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4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131548</xdr:rowOff>
    </xdr:from>
    <xdr:to>
      <xdr:col>19</xdr:col>
      <xdr:colOff>38100</xdr:colOff>
      <xdr:row>16</xdr:row>
      <xdr:rowOff>61698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5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71875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3957</xdr:rowOff>
    </xdr:from>
    <xdr:to>
      <xdr:col>15</xdr:col>
      <xdr:colOff>101600</xdr:colOff>
      <xdr:row>16</xdr:row>
      <xdr:rowOff>105557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9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6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249244</xdr:rowOff>
    </xdr:from>
    <xdr:to>
      <xdr:col>29</xdr:col>
      <xdr:colOff>127000</xdr:colOff>
      <xdr:row>37</xdr:row>
      <xdr:rowOff>141840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73794"/>
          <a:ext cx="0" cy="1092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152017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141840</xdr:rowOff>
    </xdr:from>
    <xdr:to>
      <xdr:col>30</xdr:col>
      <xdr:colOff>25400</xdr:colOff>
      <xdr:row>37</xdr:row>
      <xdr:rowOff>141840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66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164171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1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249244</xdr:rowOff>
    </xdr:from>
    <xdr:to>
      <xdr:col>30</xdr:col>
      <xdr:colOff>25400</xdr:colOff>
      <xdr:row>33</xdr:row>
      <xdr:rowOff>249244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7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141840</xdr:rowOff>
    </xdr:from>
    <xdr:to>
      <xdr:col>29</xdr:col>
      <xdr:colOff>127000</xdr:colOff>
      <xdr:row>37</xdr:row>
      <xdr:rowOff>199561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266540"/>
          <a:ext cx="647700" cy="57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208913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76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20936</xdr:rowOff>
    </xdr:from>
    <xdr:to>
      <xdr:col>29</xdr:col>
      <xdr:colOff>177800</xdr:colOff>
      <xdr:row>35</xdr:row>
      <xdr:rowOff>122536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31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125419</xdr:rowOff>
    </xdr:from>
    <xdr:to>
      <xdr:col>26</xdr:col>
      <xdr:colOff>50800</xdr:colOff>
      <xdr:row>37</xdr:row>
      <xdr:rowOff>199561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250119"/>
          <a:ext cx="698500" cy="74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55055</xdr:rowOff>
    </xdr:from>
    <xdr:to>
      <xdr:col>26</xdr:col>
      <xdr:colOff>101600</xdr:colOff>
      <xdr:row>35</xdr:row>
      <xdr:rowOff>156655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166831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94120</xdr:rowOff>
    </xdr:from>
    <xdr:to>
      <xdr:col>22</xdr:col>
      <xdr:colOff>114300</xdr:colOff>
      <xdr:row>37</xdr:row>
      <xdr:rowOff>125419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18820"/>
          <a:ext cx="698500" cy="3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83820</xdr:rowOff>
    </xdr:from>
    <xdr:to>
      <xdr:col>22</xdr:col>
      <xdr:colOff>165100</xdr:colOff>
      <xdr:row>35</xdr:row>
      <xdr:rowOff>185420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195597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4490</xdr:rowOff>
    </xdr:from>
    <xdr:to>
      <xdr:col>18</xdr:col>
      <xdr:colOff>177800</xdr:colOff>
      <xdr:row>37</xdr:row>
      <xdr:rowOff>94120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29190"/>
          <a:ext cx="698500" cy="89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242812</xdr:rowOff>
    </xdr:from>
    <xdr:to>
      <xdr:col>19</xdr:col>
      <xdr:colOff>38100</xdr:colOff>
      <xdr:row>36</xdr:row>
      <xdr:rowOff>1512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11689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233210</xdr:rowOff>
    </xdr:from>
    <xdr:to>
      <xdr:col>15</xdr:col>
      <xdr:colOff>101600</xdr:colOff>
      <xdr:row>35</xdr:row>
      <xdr:rowOff>334810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91040</xdr:rowOff>
    </xdr:from>
    <xdr:to>
      <xdr:col>29</xdr:col>
      <xdr:colOff>177800</xdr:colOff>
      <xdr:row>37</xdr:row>
      <xdr:rowOff>192640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15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171067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2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148761</xdr:rowOff>
    </xdr:from>
    <xdr:to>
      <xdr:col>26</xdr:col>
      <xdr:colOff>101600</xdr:colOff>
      <xdr:row>37</xdr:row>
      <xdr:rowOff>250361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73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235138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74619</xdr:rowOff>
    </xdr:from>
    <xdr:to>
      <xdr:col>22</xdr:col>
      <xdr:colOff>165100</xdr:colOff>
      <xdr:row>37</xdr:row>
      <xdr:rowOff>176219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9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160996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43320</xdr:rowOff>
    </xdr:from>
    <xdr:to>
      <xdr:col>19</xdr:col>
      <xdr:colOff>38100</xdr:colOff>
      <xdr:row>37</xdr:row>
      <xdr:rowOff>144920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68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129697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125140</xdr:rowOff>
    </xdr:from>
    <xdr:to>
      <xdr:col>15</xdr:col>
      <xdr:colOff>101600</xdr:colOff>
      <xdr:row>37</xdr:row>
      <xdr:rowOff>55290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40067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6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18,189
18,134
168.32
13,279,775
12,772,594
456,207
8,120,254
8,916,027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95433</xdr:rowOff>
    </xdr:from>
    <xdr:to>
      <xdr:col>24</xdr:col>
      <xdr:colOff>63500</xdr:colOff>
      <xdr:row>34</xdr:row>
      <xdr:rowOff>118016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24733"/>
          <a:ext cx="8382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75197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5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118016</xdr:rowOff>
    </xdr:from>
    <xdr:to>
      <xdr:col>19</xdr:col>
      <xdr:colOff>177800</xdr:colOff>
      <xdr:row>35</xdr:row>
      <xdr:rowOff>42463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47316"/>
          <a:ext cx="889000" cy="9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42463</xdr:rowOff>
    </xdr:from>
    <xdr:to>
      <xdr:col>15</xdr:col>
      <xdr:colOff>50800</xdr:colOff>
      <xdr:row>37</xdr:row>
      <xdr:rowOff>103483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3213"/>
          <a:ext cx="889000" cy="40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127922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103483</xdr:rowOff>
    </xdr:from>
    <xdr:to>
      <xdr:col>10</xdr:col>
      <xdr:colOff>114300</xdr:colOff>
      <xdr:row>37</xdr:row>
      <xdr:rowOff>120922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7133"/>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171147</xdr:rowOff>
    </xdr:from>
    <xdr:to>
      <xdr:col>10</xdr:col>
      <xdr:colOff>165100</xdr:colOff>
      <xdr:row>39</xdr:row>
      <xdr:rowOff>101297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92424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90644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44633</xdr:rowOff>
    </xdr:from>
    <xdr:to>
      <xdr:col>24</xdr:col>
      <xdr:colOff>114300</xdr:colOff>
      <xdr:row>34</xdr:row>
      <xdr:rowOff>146233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67510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67216</xdr:rowOff>
    </xdr:from>
    <xdr:to>
      <xdr:col>20</xdr:col>
      <xdr:colOff>38100</xdr:colOff>
      <xdr:row>34</xdr:row>
      <xdr:rowOff>168816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13893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7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163113</xdr:rowOff>
    </xdr:from>
    <xdr:to>
      <xdr:col>15</xdr:col>
      <xdr:colOff>101600</xdr:colOff>
      <xdr:row>35</xdr:row>
      <xdr:rowOff>93263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109790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6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52683</xdr:rowOff>
    </xdr:from>
    <xdr:to>
      <xdr:col>10</xdr:col>
      <xdr:colOff>165100</xdr:colOff>
      <xdr:row>37</xdr:row>
      <xdr:rowOff>154283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170810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70122</xdr:rowOff>
    </xdr:from>
    <xdr:to>
      <xdr:col>6</xdr:col>
      <xdr:colOff>38100</xdr:colOff>
      <xdr:row>38</xdr:row>
      <xdr:rowOff>272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68050</xdr:rowOff>
    </xdr:from>
    <xdr:to>
      <xdr:col>24</xdr:col>
      <xdr:colOff>63500</xdr:colOff>
      <xdr:row>55</xdr:row>
      <xdr:rowOff>126751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97800"/>
          <a:ext cx="838200" cy="5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102188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126751</xdr:rowOff>
    </xdr:from>
    <xdr:to>
      <xdr:col>19</xdr:col>
      <xdr:colOff>177800</xdr:colOff>
      <xdr:row>55</xdr:row>
      <xdr:rowOff>148044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56501"/>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148044</xdr:rowOff>
    </xdr:from>
    <xdr:to>
      <xdr:col>15</xdr:col>
      <xdr:colOff>50800</xdr:colOff>
      <xdr:row>57</xdr:row>
      <xdr:rowOff>26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77794"/>
          <a:ext cx="889000" cy="19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xdr:rowOff>
    </xdr:from>
    <xdr:to>
      <xdr:col>10</xdr:col>
      <xdr:colOff>114300</xdr:colOff>
      <xdr:row>57</xdr:row>
      <xdr:rowOff>86959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72676"/>
          <a:ext cx="889000" cy="8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83462</xdr:rowOff>
    </xdr:from>
    <xdr:to>
      <xdr:col>10</xdr:col>
      <xdr:colOff>165100</xdr:colOff>
      <xdr:row>59</xdr:row>
      <xdr:rowOff>13612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2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1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93848</xdr:rowOff>
    </xdr:from>
    <xdr:to>
      <xdr:col>6</xdr:col>
      <xdr:colOff>38100</xdr:colOff>
      <xdr:row>59</xdr:row>
      <xdr:rowOff>23998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3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17250</xdr:rowOff>
    </xdr:from>
    <xdr:to>
      <xdr:col>24</xdr:col>
      <xdr:colOff>114300</xdr:colOff>
      <xdr:row>55</xdr:row>
      <xdr:rowOff>118850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40127</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9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75951</xdr:rowOff>
    </xdr:from>
    <xdr:to>
      <xdr:col>20</xdr:col>
      <xdr:colOff>38100</xdr:colOff>
      <xdr:row>56</xdr:row>
      <xdr:rowOff>6101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0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22628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8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97244</xdr:rowOff>
    </xdr:from>
    <xdr:to>
      <xdr:col>15</xdr:col>
      <xdr:colOff>101600</xdr:colOff>
      <xdr:row>56</xdr:row>
      <xdr:rowOff>27394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43921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120676</xdr:rowOff>
    </xdr:from>
    <xdr:to>
      <xdr:col>10</xdr:col>
      <xdr:colOff>165100</xdr:colOff>
      <xdr:row>57</xdr:row>
      <xdr:rowOff>50826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2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36159</xdr:rowOff>
    </xdr:from>
    <xdr:to>
      <xdr:col>6</xdr:col>
      <xdr:colOff>38100</xdr:colOff>
      <xdr:row>57</xdr:row>
      <xdr:rowOff>137759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154286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8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32334</xdr:rowOff>
    </xdr:from>
    <xdr:to>
      <xdr:col>24</xdr:col>
      <xdr:colOff>63500</xdr:colOff>
      <xdr:row>74</xdr:row>
      <xdr:rowOff>70396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548184"/>
          <a:ext cx="838200" cy="20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32334</xdr:rowOff>
    </xdr:from>
    <xdr:to>
      <xdr:col>19</xdr:col>
      <xdr:colOff>177800</xdr:colOff>
      <xdr:row>73</xdr:row>
      <xdr:rowOff>156349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548184"/>
          <a:ext cx="889000" cy="1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156349</xdr:rowOff>
    </xdr:from>
    <xdr:to>
      <xdr:col>15</xdr:col>
      <xdr:colOff>50800</xdr:colOff>
      <xdr:row>76</xdr:row>
      <xdr:rowOff>97943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672199"/>
          <a:ext cx="889000" cy="4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69003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113678</xdr:rowOff>
    </xdr:from>
    <xdr:to>
      <xdr:col>10</xdr:col>
      <xdr:colOff>114300</xdr:colOff>
      <xdr:row>76</xdr:row>
      <xdr:rowOff>97943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972428"/>
          <a:ext cx="889000" cy="1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4890</xdr:rowOff>
    </xdr:from>
    <xdr:to>
      <xdr:col>10</xdr:col>
      <xdr:colOff>165100</xdr:colOff>
      <xdr:row>78</xdr:row>
      <xdr:rowOff>106490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97617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161785</xdr:rowOff>
    </xdr:from>
    <xdr:to>
      <xdr:col>6</xdr:col>
      <xdr:colOff>38100</xdr:colOff>
      <xdr:row>78</xdr:row>
      <xdr:rowOff>91935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83062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19596</xdr:rowOff>
    </xdr:from>
    <xdr:to>
      <xdr:col>24</xdr:col>
      <xdr:colOff>114300</xdr:colOff>
      <xdr:row>74</xdr:row>
      <xdr:rowOff>121196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42473</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5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152984</xdr:rowOff>
    </xdr:from>
    <xdr:to>
      <xdr:col>20</xdr:col>
      <xdr:colOff>38100</xdr:colOff>
      <xdr:row>73</xdr:row>
      <xdr:rowOff>83134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4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99661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2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105549</xdr:rowOff>
    </xdr:from>
    <xdr:to>
      <xdr:col>15</xdr:col>
      <xdr:colOff>101600</xdr:colOff>
      <xdr:row>74</xdr:row>
      <xdr:rowOff>35699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6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52226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3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47143</xdr:rowOff>
    </xdr:from>
    <xdr:to>
      <xdr:col>10</xdr:col>
      <xdr:colOff>165100</xdr:colOff>
      <xdr:row>76</xdr:row>
      <xdr:rowOff>148743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0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165269</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8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62878</xdr:rowOff>
    </xdr:from>
    <xdr:to>
      <xdr:col>6</xdr:col>
      <xdr:colOff>38100</xdr:colOff>
      <xdr:row>75</xdr:row>
      <xdr:rowOff>164477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921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9555</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6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108758</xdr:rowOff>
    </xdr:from>
    <xdr:to>
      <xdr:col>24</xdr:col>
      <xdr:colOff>63500</xdr:colOff>
      <xdr:row>96</xdr:row>
      <xdr:rowOff>131339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96508"/>
          <a:ext cx="838200" cy="1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108758</xdr:rowOff>
    </xdr:from>
    <xdr:to>
      <xdr:col>19</xdr:col>
      <xdr:colOff>177800</xdr:colOff>
      <xdr:row>97</xdr:row>
      <xdr:rowOff>124123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96508"/>
          <a:ext cx="889000" cy="35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72769</xdr:rowOff>
    </xdr:from>
    <xdr:to>
      <xdr:col>15</xdr:col>
      <xdr:colOff>50800</xdr:colOff>
      <xdr:row>97</xdr:row>
      <xdr:rowOff>124123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03419"/>
          <a:ext cx="889000" cy="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72769</xdr:rowOff>
    </xdr:from>
    <xdr:to>
      <xdr:col>10</xdr:col>
      <xdr:colOff>114300</xdr:colOff>
      <xdr:row>97</xdr:row>
      <xdr:rowOff>83758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03419"/>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151471</xdr:rowOff>
    </xdr:from>
    <xdr:to>
      <xdr:col>10</xdr:col>
      <xdr:colOff>165100</xdr:colOff>
      <xdr:row>97</xdr:row>
      <xdr:rowOff>81621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98148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24696</xdr:rowOff>
    </xdr:from>
    <xdr:to>
      <xdr:col>6</xdr:col>
      <xdr:colOff>38100</xdr:colOff>
      <xdr:row>97</xdr:row>
      <xdr:rowOff>126296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142823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80539</xdr:rowOff>
    </xdr:from>
    <xdr:to>
      <xdr:col>24</xdr:col>
      <xdr:colOff>114300</xdr:colOff>
      <xdr:row>97</xdr:row>
      <xdr:rowOff>10689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58966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57958</xdr:rowOff>
    </xdr:from>
    <xdr:to>
      <xdr:col>20</xdr:col>
      <xdr:colOff>38100</xdr:colOff>
      <xdr:row>95</xdr:row>
      <xdr:rowOff>159558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150685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73323</xdr:rowOff>
    </xdr:from>
    <xdr:to>
      <xdr:col>15</xdr:col>
      <xdr:colOff>101600</xdr:colOff>
      <xdr:row>98</xdr:row>
      <xdr:rowOff>3473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166050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9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21969</xdr:rowOff>
    </xdr:from>
    <xdr:to>
      <xdr:col>10</xdr:col>
      <xdr:colOff>165100</xdr:colOff>
      <xdr:row>97</xdr:row>
      <xdr:rowOff>123569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114696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32958</xdr:rowOff>
    </xdr:from>
    <xdr:to>
      <xdr:col>6</xdr:col>
      <xdr:colOff>38100</xdr:colOff>
      <xdr:row>97</xdr:row>
      <xdr:rowOff>134558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6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125685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106926</xdr:rowOff>
    </xdr:from>
    <xdr:to>
      <xdr:col>54</xdr:col>
      <xdr:colOff>189865</xdr:colOff>
      <xdr:row>39</xdr:row>
      <xdr:rowOff>73116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936226"/>
          <a:ext cx="1270" cy="82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76943</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73116</xdr:rowOff>
    </xdr:from>
    <xdr:to>
      <xdr:col>55</xdr:col>
      <xdr:colOff>88900</xdr:colOff>
      <xdr:row>39</xdr:row>
      <xdr:rowOff>73116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59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53603</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71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106926</xdr:rowOff>
    </xdr:from>
    <xdr:to>
      <xdr:col>55</xdr:col>
      <xdr:colOff>88900</xdr:colOff>
      <xdr:row>34</xdr:row>
      <xdr:rowOff>106926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93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101882</xdr:rowOff>
    </xdr:from>
    <xdr:to>
      <xdr:col>55</xdr:col>
      <xdr:colOff>0</xdr:colOff>
      <xdr:row>36</xdr:row>
      <xdr:rowOff>113373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27408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119585</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141158</xdr:rowOff>
    </xdr:from>
    <xdr:to>
      <xdr:col>55</xdr:col>
      <xdr:colOff>50800</xdr:colOff>
      <xdr:row>37</xdr:row>
      <xdr:rowOff>71308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1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137323</xdr:rowOff>
    </xdr:from>
    <xdr:to>
      <xdr:col>50</xdr:col>
      <xdr:colOff>114300</xdr:colOff>
      <xdr:row>36</xdr:row>
      <xdr:rowOff>101882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52273"/>
          <a:ext cx="889000" cy="8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19969</xdr:rowOff>
    </xdr:from>
    <xdr:to>
      <xdr:col>50</xdr:col>
      <xdr:colOff>165100</xdr:colOff>
      <xdr:row>37</xdr:row>
      <xdr:rowOff>121569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112696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137323</xdr:rowOff>
    </xdr:from>
    <xdr:to>
      <xdr:col>45</xdr:col>
      <xdr:colOff>177800</xdr:colOff>
      <xdr:row>37</xdr:row>
      <xdr:rowOff>37356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52273"/>
          <a:ext cx="889000" cy="9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76556</xdr:rowOff>
    </xdr:from>
    <xdr:to>
      <xdr:col>46</xdr:col>
      <xdr:colOff>38100</xdr:colOff>
      <xdr:row>33</xdr:row>
      <xdr:rowOff>6706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56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169283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6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37356</xdr:rowOff>
    </xdr:from>
    <xdr:to>
      <xdr:col>41</xdr:col>
      <xdr:colOff>50800</xdr:colOff>
      <xdr:row>37</xdr:row>
      <xdr:rowOff>54752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381006"/>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91742</xdr:rowOff>
    </xdr:from>
    <xdr:to>
      <xdr:col>41</xdr:col>
      <xdr:colOff>101600</xdr:colOff>
      <xdr:row>39</xdr:row>
      <xdr:rowOff>21892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13019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115577</xdr:rowOff>
    </xdr:from>
    <xdr:to>
      <xdr:col>36</xdr:col>
      <xdr:colOff>165100</xdr:colOff>
      <xdr:row>39</xdr:row>
      <xdr:rowOff>45727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36854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62573</xdr:rowOff>
    </xdr:from>
    <xdr:to>
      <xdr:col>55</xdr:col>
      <xdr:colOff>50800</xdr:colOff>
      <xdr:row>36</xdr:row>
      <xdr:rowOff>164173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85450</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8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51082</xdr:rowOff>
    </xdr:from>
    <xdr:to>
      <xdr:col>50</xdr:col>
      <xdr:colOff>165100</xdr:colOff>
      <xdr:row>36</xdr:row>
      <xdr:rowOff>152682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2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169209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99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86523</xdr:rowOff>
    </xdr:from>
    <xdr:to>
      <xdr:col>46</xdr:col>
      <xdr:colOff>38100</xdr:colOff>
      <xdr:row>32</xdr:row>
      <xdr:rowOff>16673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33200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17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158006</xdr:rowOff>
    </xdr:from>
    <xdr:to>
      <xdr:col>41</xdr:col>
      <xdr:colOff>101600</xdr:colOff>
      <xdr:row>37</xdr:row>
      <xdr:rowOff>88156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3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104683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3952</xdr:rowOff>
    </xdr:from>
    <xdr:to>
      <xdr:col>36</xdr:col>
      <xdr:colOff>165100</xdr:colOff>
      <xdr:row>37</xdr:row>
      <xdr:rowOff>105552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122079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120400</xdr:rowOff>
    </xdr:from>
    <xdr:to>
      <xdr:col>55</xdr:col>
      <xdr:colOff>0</xdr:colOff>
      <xdr:row>54</xdr:row>
      <xdr:rowOff>136249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378700"/>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136249</xdr:rowOff>
    </xdr:from>
    <xdr:to>
      <xdr:col>50</xdr:col>
      <xdr:colOff>114300</xdr:colOff>
      <xdr:row>55</xdr:row>
      <xdr:rowOff>21307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394549"/>
          <a:ext cx="889000" cy="5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21307</xdr:rowOff>
    </xdr:from>
    <xdr:to>
      <xdr:col>45</xdr:col>
      <xdr:colOff>177800</xdr:colOff>
      <xdr:row>55</xdr:row>
      <xdr:rowOff>65438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451057"/>
          <a:ext cx="889000" cy="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62330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6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65438</xdr:rowOff>
    </xdr:from>
    <xdr:to>
      <xdr:col>41</xdr:col>
      <xdr:colOff>50800</xdr:colOff>
      <xdr:row>55</xdr:row>
      <xdr:rowOff>151381</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495188"/>
          <a:ext cx="889000" cy="8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73998</xdr:rowOff>
    </xdr:from>
    <xdr:to>
      <xdr:col>41</xdr:col>
      <xdr:colOff>101600</xdr:colOff>
      <xdr:row>58</xdr:row>
      <xdr:rowOff>4148</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8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166725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3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131148</xdr:rowOff>
    </xdr:from>
    <xdr:to>
      <xdr:col>36</xdr:col>
      <xdr:colOff>165100</xdr:colOff>
      <xdr:row>58</xdr:row>
      <xdr:rowOff>61298</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90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69600</xdr:rowOff>
    </xdr:from>
    <xdr:to>
      <xdr:col>55</xdr:col>
      <xdr:colOff>50800</xdr:colOff>
      <xdr:row>54</xdr:row>
      <xdr:rowOff>171200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3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92477</xdr:rowOff>
    </xdr:from>
    <xdr:ext cx="599010"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17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85449</xdr:rowOff>
    </xdr:from>
    <xdr:to>
      <xdr:col>50</xdr:col>
      <xdr:colOff>165100</xdr:colOff>
      <xdr:row>55</xdr:row>
      <xdr:rowOff>15599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34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32126</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39795" y="911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141957</xdr:rowOff>
    </xdr:from>
    <xdr:to>
      <xdr:col>46</xdr:col>
      <xdr:colOff>38100</xdr:colOff>
      <xdr:row>55</xdr:row>
      <xdr:rowOff>72107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4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88634</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50795" y="917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14638</xdr:rowOff>
    </xdr:from>
    <xdr:to>
      <xdr:col>41</xdr:col>
      <xdr:colOff>101600</xdr:colOff>
      <xdr:row>55</xdr:row>
      <xdr:rowOff>116238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4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132765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21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100581</xdr:rowOff>
    </xdr:from>
    <xdr:to>
      <xdr:col>36</xdr:col>
      <xdr:colOff>165100</xdr:colOff>
      <xdr:row>56</xdr:row>
      <xdr:rowOff>30731</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5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47258</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3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123673</xdr:rowOff>
    </xdr:from>
    <xdr:to>
      <xdr:col>55</xdr:col>
      <xdr:colOff>0</xdr:colOff>
      <xdr:row>78</xdr:row>
      <xdr:rowOff>145681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496773"/>
          <a:ext cx="838200" cy="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123673</xdr:rowOff>
    </xdr:from>
    <xdr:to>
      <xdr:col>50</xdr:col>
      <xdr:colOff>114300</xdr:colOff>
      <xdr:row>78</xdr:row>
      <xdr:rowOff>139294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49677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149428</xdr:rowOff>
    </xdr:from>
    <xdr:to>
      <xdr:col>45</xdr:col>
      <xdr:colOff>177800</xdr:colOff>
      <xdr:row>78</xdr:row>
      <xdr:rowOff>139294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351078"/>
          <a:ext cx="889000" cy="1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28981</xdr:rowOff>
    </xdr:from>
    <xdr:to>
      <xdr:col>41</xdr:col>
      <xdr:colOff>50800</xdr:colOff>
      <xdr:row>77</xdr:row>
      <xdr:rowOff>149428</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230631"/>
          <a:ext cx="889000" cy="1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133731</xdr:rowOff>
    </xdr:from>
    <xdr:to>
      <xdr:col>41</xdr:col>
      <xdr:colOff>101600</xdr:colOff>
      <xdr:row>78</xdr:row>
      <xdr:rowOff>63881</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55008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150482</xdr:rowOff>
    </xdr:from>
    <xdr:to>
      <xdr:col>36</xdr:col>
      <xdr:colOff>165100</xdr:colOff>
      <xdr:row>78</xdr:row>
      <xdr:rowOff>80632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71759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94881</xdr:rowOff>
    </xdr:from>
    <xdr:to>
      <xdr:col>55</xdr:col>
      <xdr:colOff>50800</xdr:colOff>
      <xdr:row>79</xdr:row>
      <xdr:rowOff>25031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4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9808</xdr:rowOff>
    </xdr:from>
    <xdr:ext cx="469744"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3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72873</xdr:rowOff>
    </xdr:from>
    <xdr:to>
      <xdr:col>50</xdr:col>
      <xdr:colOff>165100</xdr:colOff>
      <xdr:row>79</xdr:row>
      <xdr:rowOff>3023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4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165600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5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88494</xdr:rowOff>
    </xdr:from>
    <xdr:to>
      <xdr:col>46</xdr:col>
      <xdr:colOff>38100</xdr:colOff>
      <xdr:row>79</xdr:row>
      <xdr:rowOff>18644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9771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5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98628</xdr:rowOff>
    </xdr:from>
    <xdr:to>
      <xdr:col>41</xdr:col>
      <xdr:colOff>101600</xdr:colOff>
      <xdr:row>78</xdr:row>
      <xdr:rowOff>28778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3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45305</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0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149631</xdr:rowOff>
    </xdr:from>
    <xdr:to>
      <xdr:col>36</xdr:col>
      <xdr:colOff>165100</xdr:colOff>
      <xdr:row>77</xdr:row>
      <xdr:rowOff>79781</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1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96308</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29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50758</xdr:rowOff>
    </xdr:from>
    <xdr:to>
      <xdr:col>55</xdr:col>
      <xdr:colOff>0</xdr:colOff>
      <xdr:row>92</xdr:row>
      <xdr:rowOff>59837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5824158"/>
          <a:ext cx="8382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100082</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216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5479</xdr:rowOff>
    </xdr:from>
    <xdr:to>
      <xdr:col>50</xdr:col>
      <xdr:colOff>114300</xdr:colOff>
      <xdr:row>92</xdr:row>
      <xdr:rowOff>50758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8750300" y="15778879"/>
          <a:ext cx="8890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43896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5479</xdr:rowOff>
    </xdr:from>
    <xdr:to>
      <xdr:col>45</xdr:col>
      <xdr:colOff>177800</xdr:colOff>
      <xdr:row>93</xdr:row>
      <xdr:rowOff>158789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5778879"/>
          <a:ext cx="889000" cy="32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44271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158789</xdr:rowOff>
    </xdr:from>
    <xdr:to>
      <xdr:col>41</xdr:col>
      <xdr:colOff>50800</xdr:colOff>
      <xdr:row>95</xdr:row>
      <xdr:rowOff>131976</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103639"/>
          <a:ext cx="889000" cy="3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9037</xdr:rowOff>
    </xdr:from>
    <xdr:to>
      <xdr:col>55</xdr:col>
      <xdr:colOff>50800</xdr:colOff>
      <xdr:row>92</xdr:row>
      <xdr:rowOff>110637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57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31914</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56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171408</xdr:rowOff>
    </xdr:from>
    <xdr:to>
      <xdr:col>50</xdr:col>
      <xdr:colOff>165100</xdr:colOff>
      <xdr:row>92</xdr:row>
      <xdr:rowOff>101558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57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118085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554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126129</xdr:rowOff>
    </xdr:from>
    <xdr:to>
      <xdr:col>46</xdr:col>
      <xdr:colOff>38100</xdr:colOff>
      <xdr:row>92</xdr:row>
      <xdr:rowOff>56279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57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72806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55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107989</xdr:rowOff>
    </xdr:from>
    <xdr:to>
      <xdr:col>41</xdr:col>
      <xdr:colOff>101600</xdr:colOff>
      <xdr:row>94</xdr:row>
      <xdr:rowOff>38139</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05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54666</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582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81176</xdr:rowOff>
    </xdr:from>
    <xdr:to>
      <xdr:col>36</xdr:col>
      <xdr:colOff>165100</xdr:colOff>
      <xdr:row>96</xdr:row>
      <xdr:rowOff>11326</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3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27853</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1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23388</xdr:rowOff>
    </xdr:from>
    <xdr:to>
      <xdr:col>85</xdr:col>
      <xdr:colOff>127000</xdr:colOff>
      <xdr:row>38</xdr:row>
      <xdr:rowOff>135311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38488"/>
          <a:ext cx="838200" cy="1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23388</xdr:rowOff>
    </xdr:from>
    <xdr:to>
      <xdr:col>81</xdr:col>
      <xdr:colOff>50800</xdr:colOff>
      <xdr:row>38</xdr:row>
      <xdr:rowOff>77658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38488"/>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77658</xdr:rowOff>
    </xdr:from>
    <xdr:to>
      <xdr:col>76</xdr:col>
      <xdr:colOff>114300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592758"/>
          <a:ext cx="8890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95118</xdr:rowOff>
    </xdr:from>
    <xdr:to>
      <xdr:col>72</xdr:col>
      <xdr:colOff>38100</xdr:colOff>
      <xdr:row>38</xdr:row>
      <xdr:rowOff>25268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3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41795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1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153914</xdr:rowOff>
    </xdr:from>
    <xdr:to>
      <xdr:col>67</xdr:col>
      <xdr:colOff>101600</xdr:colOff>
      <xdr:row>38</xdr:row>
      <xdr:rowOff>84064</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100591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84511</xdr:rowOff>
    </xdr:from>
    <xdr:to>
      <xdr:col>85</xdr:col>
      <xdr:colOff>177800</xdr:colOff>
      <xdr:row>39</xdr:row>
      <xdr:rowOff>14661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170888</xdr:rowOff>
    </xdr:from>
    <xdr:ext cx="313932"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51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144038</xdr:rowOff>
    </xdr:from>
    <xdr:to>
      <xdr:col>81</xdr:col>
      <xdr:colOff>101600</xdr:colOff>
      <xdr:row>38</xdr:row>
      <xdr:rowOff>74188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65315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5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26858</xdr:rowOff>
    </xdr:from>
    <xdr:to>
      <xdr:col>76</xdr:col>
      <xdr:colOff>165100</xdr:colOff>
      <xdr:row>38</xdr:row>
      <xdr:rowOff>128458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119585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63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149581</xdr:rowOff>
    </xdr:from>
    <xdr:to>
      <xdr:col>85</xdr:col>
      <xdr:colOff>127000</xdr:colOff>
      <xdr:row>73</xdr:row>
      <xdr:rowOff>166763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665431"/>
          <a:ext cx="8382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66768</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54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166763</xdr:rowOff>
    </xdr:from>
    <xdr:to>
      <xdr:col>81</xdr:col>
      <xdr:colOff>50800</xdr:colOff>
      <xdr:row>74</xdr:row>
      <xdr:rowOff>28435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682613"/>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33608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124879</xdr:rowOff>
    </xdr:from>
    <xdr:to>
      <xdr:col>76</xdr:col>
      <xdr:colOff>114300</xdr:colOff>
      <xdr:row>74</xdr:row>
      <xdr:rowOff>28435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640729"/>
          <a:ext cx="8890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60951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124879</xdr:rowOff>
    </xdr:from>
    <xdr:to>
      <xdr:col>71</xdr:col>
      <xdr:colOff>177800</xdr:colOff>
      <xdr:row>73</xdr:row>
      <xdr:rowOff>163513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640729"/>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63933</xdr:rowOff>
    </xdr:from>
    <xdr:to>
      <xdr:col>72</xdr:col>
      <xdr:colOff>38100</xdr:colOff>
      <xdr:row>76</xdr:row>
      <xdr:rowOff>165533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156660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59956</xdr:rowOff>
    </xdr:from>
    <xdr:to>
      <xdr:col>67</xdr:col>
      <xdr:colOff>101600</xdr:colOff>
      <xdr:row>76</xdr:row>
      <xdr:rowOff>161556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152683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98781</xdr:rowOff>
    </xdr:from>
    <xdr:to>
      <xdr:col>85</xdr:col>
      <xdr:colOff>177800</xdr:colOff>
      <xdr:row>74</xdr:row>
      <xdr:rowOff>28931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6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121658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4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115963</xdr:rowOff>
    </xdr:from>
    <xdr:to>
      <xdr:col>81</xdr:col>
      <xdr:colOff>101600</xdr:colOff>
      <xdr:row>74</xdr:row>
      <xdr:rowOff>46113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62640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40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149085</xdr:rowOff>
    </xdr:from>
    <xdr:to>
      <xdr:col>76</xdr:col>
      <xdr:colOff>165100</xdr:colOff>
      <xdr:row>74</xdr:row>
      <xdr:rowOff>79235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6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95762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74079</xdr:rowOff>
    </xdr:from>
    <xdr:to>
      <xdr:col>72</xdr:col>
      <xdr:colOff>38100</xdr:colOff>
      <xdr:row>74</xdr:row>
      <xdr:rowOff>4229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5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20756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3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112713</xdr:rowOff>
    </xdr:from>
    <xdr:to>
      <xdr:col>67</xdr:col>
      <xdr:colOff>101600</xdr:colOff>
      <xdr:row>74</xdr:row>
      <xdr:rowOff>42863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6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59390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40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27000</xdr:rowOff>
    </xdr:from>
    <xdr:to>
      <xdr:col>85</xdr:col>
      <xdr:colOff>127000</xdr:colOff>
      <xdr:row>96</xdr:row>
      <xdr:rowOff>90926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486200"/>
          <a:ext cx="838200" cy="6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27000</xdr:rowOff>
    </xdr:from>
    <xdr:to>
      <xdr:col>81</xdr:col>
      <xdr:colOff>50800</xdr:colOff>
      <xdr:row>98</xdr:row>
      <xdr:rowOff>159034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486200"/>
          <a:ext cx="889000" cy="47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159034</xdr:rowOff>
    </xdr:from>
    <xdr:to>
      <xdr:col>76</xdr:col>
      <xdr:colOff>114300</xdr:colOff>
      <xdr:row>99</xdr:row>
      <xdr:rowOff>77129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961134"/>
          <a:ext cx="889000" cy="8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4891</xdr:rowOff>
    </xdr:from>
    <xdr:to>
      <xdr:col>71</xdr:col>
      <xdr:colOff>177800</xdr:colOff>
      <xdr:row>99</xdr:row>
      <xdr:rowOff>77129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806991"/>
          <a:ext cx="889000" cy="2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155129</xdr:rowOff>
    </xdr:from>
    <xdr:to>
      <xdr:col>72</xdr:col>
      <xdr:colOff>38100</xdr:colOff>
      <xdr:row>98</xdr:row>
      <xdr:rowOff>85279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101806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5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97326</xdr:rowOff>
    </xdr:from>
    <xdr:to>
      <xdr:col>67</xdr:col>
      <xdr:colOff>101600</xdr:colOff>
      <xdr:row>98</xdr:row>
      <xdr:rowOff>27476</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44003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5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40126</xdr:rowOff>
    </xdr:from>
    <xdr:to>
      <xdr:col>85</xdr:col>
      <xdr:colOff>177800</xdr:colOff>
      <xdr:row>96</xdr:row>
      <xdr:rowOff>141726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4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18553</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4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147650</xdr:rowOff>
    </xdr:from>
    <xdr:to>
      <xdr:col>81</xdr:col>
      <xdr:colOff>101600</xdr:colOff>
      <xdr:row>96</xdr:row>
      <xdr:rowOff>77800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68927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5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108234</xdr:rowOff>
    </xdr:from>
    <xdr:to>
      <xdr:col>76</xdr:col>
      <xdr:colOff>165100</xdr:colOff>
      <xdr:row>99</xdr:row>
      <xdr:rowOff>38384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29511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0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26329</xdr:rowOff>
    </xdr:from>
    <xdr:to>
      <xdr:col>72</xdr:col>
      <xdr:colOff>38100</xdr:colOff>
      <xdr:row>99</xdr:row>
      <xdr:rowOff>127929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119056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9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125541</xdr:rowOff>
    </xdr:from>
    <xdr:to>
      <xdr:col>67</xdr:col>
      <xdr:colOff>101600</xdr:colOff>
      <xdr:row>98</xdr:row>
      <xdr:rowOff>55691</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7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46818</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8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125344</xdr:rowOff>
    </xdr:from>
    <xdr:to>
      <xdr:col>116</xdr:col>
      <xdr:colOff>63500</xdr:colOff>
      <xdr:row>37</xdr:row>
      <xdr:rowOff>132613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468994"/>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91650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3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71943</xdr:rowOff>
    </xdr:from>
    <xdr:to>
      <xdr:col>111</xdr:col>
      <xdr:colOff>177800</xdr:colOff>
      <xdr:row>37</xdr:row>
      <xdr:rowOff>132613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415593"/>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19230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5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71943</xdr:rowOff>
    </xdr:from>
    <xdr:to>
      <xdr:col>107</xdr:col>
      <xdr:colOff>50800</xdr:colOff>
      <xdr:row>37</xdr:row>
      <xdr:rowOff>131059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415593"/>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72720</xdr:rowOff>
    </xdr:from>
    <xdr:to>
      <xdr:col>102</xdr:col>
      <xdr:colOff>114300</xdr:colOff>
      <xdr:row>37</xdr:row>
      <xdr:rowOff>131059</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244920"/>
          <a:ext cx="889000" cy="2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29281</xdr:rowOff>
    </xdr:from>
    <xdr:to>
      <xdr:col>102</xdr:col>
      <xdr:colOff>165100</xdr:colOff>
      <xdr:row>38</xdr:row>
      <xdr:rowOff>130881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122008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40803</xdr:rowOff>
    </xdr:from>
    <xdr:to>
      <xdr:col>98</xdr:col>
      <xdr:colOff>38100</xdr:colOff>
      <xdr:row>38</xdr:row>
      <xdr:rowOff>142403</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133530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74544</xdr:rowOff>
    </xdr:from>
    <xdr:to>
      <xdr:col>116</xdr:col>
      <xdr:colOff>114300</xdr:colOff>
      <xdr:row>38</xdr:row>
      <xdr:rowOff>4694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4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97421</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26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81813</xdr:rowOff>
    </xdr:from>
    <xdr:to>
      <xdr:col>112</xdr:col>
      <xdr:colOff>38100</xdr:colOff>
      <xdr:row>38</xdr:row>
      <xdr:rowOff>11964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28490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2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21143</xdr:rowOff>
    </xdr:from>
    <xdr:to>
      <xdr:col>107</xdr:col>
      <xdr:colOff>101600</xdr:colOff>
      <xdr:row>37</xdr:row>
      <xdr:rowOff>122743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36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139270</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14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80259</xdr:rowOff>
    </xdr:from>
    <xdr:to>
      <xdr:col>102</xdr:col>
      <xdr:colOff>165100</xdr:colOff>
      <xdr:row>38</xdr:row>
      <xdr:rowOff>10409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4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26936</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19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21920</xdr:rowOff>
    </xdr:from>
    <xdr:to>
      <xdr:col>98</xdr:col>
      <xdr:colOff>38100</xdr:colOff>
      <xdr:row>36</xdr:row>
      <xdr:rowOff>123520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140047</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596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141894</xdr:rowOff>
    </xdr:from>
    <xdr:to>
      <xdr:col>116</xdr:col>
      <xdr:colOff>63500</xdr:colOff>
      <xdr:row>56</xdr:row>
      <xdr:rowOff>143632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743094"/>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87535</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60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141894</xdr:rowOff>
    </xdr:from>
    <xdr:to>
      <xdr:col>111</xdr:col>
      <xdr:colOff>177800</xdr:colOff>
      <xdr:row>56</xdr:row>
      <xdr:rowOff>151313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743094"/>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18864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9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151222</xdr:rowOff>
    </xdr:from>
    <xdr:to>
      <xdr:col>107</xdr:col>
      <xdr:colOff>50800</xdr:colOff>
      <xdr:row>56</xdr:row>
      <xdr:rowOff>151313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75242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51279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151222</xdr:rowOff>
    </xdr:from>
    <xdr:to>
      <xdr:col>102</xdr:col>
      <xdr:colOff>114300</xdr:colOff>
      <xdr:row>56</xdr:row>
      <xdr:rowOff>157897</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9752422"/>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162555</xdr:rowOff>
    </xdr:from>
    <xdr:to>
      <xdr:col>102</xdr:col>
      <xdr:colOff>165100</xdr:colOff>
      <xdr:row>58</xdr:row>
      <xdr:rowOff>92705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83832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149296</xdr:rowOff>
    </xdr:from>
    <xdr:to>
      <xdr:col>98</xdr:col>
      <xdr:colOff>38100</xdr:colOff>
      <xdr:row>58</xdr:row>
      <xdr:rowOff>79446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70573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92832</xdr:rowOff>
    </xdr:from>
    <xdr:to>
      <xdr:col>116</xdr:col>
      <xdr:colOff>114300</xdr:colOff>
      <xdr:row>57</xdr:row>
      <xdr:rowOff>22982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69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115709</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54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91094</xdr:rowOff>
    </xdr:from>
    <xdr:to>
      <xdr:col>112</xdr:col>
      <xdr:colOff>38100</xdr:colOff>
      <xdr:row>57</xdr:row>
      <xdr:rowOff>21244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6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37771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46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100513</xdr:rowOff>
    </xdr:from>
    <xdr:to>
      <xdr:col>107</xdr:col>
      <xdr:colOff>101600</xdr:colOff>
      <xdr:row>57</xdr:row>
      <xdr:rowOff>30663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70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47190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4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100422</xdr:rowOff>
    </xdr:from>
    <xdr:to>
      <xdr:col>102</xdr:col>
      <xdr:colOff>165100</xdr:colOff>
      <xdr:row>57</xdr:row>
      <xdr:rowOff>30572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7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47099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4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107097</xdr:rowOff>
    </xdr:from>
    <xdr:to>
      <xdr:col>98</xdr:col>
      <xdr:colOff>38100</xdr:colOff>
      <xdr:row>57</xdr:row>
      <xdr:rowOff>37247</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7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53774</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48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86855</xdr:rowOff>
    </xdr:from>
    <xdr:to>
      <xdr:col>116</xdr:col>
      <xdr:colOff>63500</xdr:colOff>
      <xdr:row>74</xdr:row>
      <xdr:rowOff>143129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774155"/>
          <a:ext cx="8382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110763</xdr:rowOff>
    </xdr:from>
    <xdr:to>
      <xdr:col>111</xdr:col>
      <xdr:colOff>177800</xdr:colOff>
      <xdr:row>74</xdr:row>
      <xdr:rowOff>143129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798063"/>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110763</xdr:rowOff>
    </xdr:from>
    <xdr:to>
      <xdr:col>107</xdr:col>
      <xdr:colOff>50800</xdr:colOff>
      <xdr:row>74</xdr:row>
      <xdr:rowOff>155340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79806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120344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155340</xdr:rowOff>
    </xdr:from>
    <xdr:to>
      <xdr:col>102</xdr:col>
      <xdr:colOff>114300</xdr:colOff>
      <xdr:row>75</xdr:row>
      <xdr:rowOff>444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842640"/>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147127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102264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36055</xdr:rowOff>
    </xdr:from>
    <xdr:to>
      <xdr:col>116</xdr:col>
      <xdr:colOff>114300</xdr:colOff>
      <xdr:row>74</xdr:row>
      <xdr:rowOff>137655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7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58932</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5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92329</xdr:rowOff>
    </xdr:from>
    <xdr:to>
      <xdr:col>112</xdr:col>
      <xdr:colOff>38100</xdr:colOff>
      <xdr:row>75</xdr:row>
      <xdr:rowOff>22479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39006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5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59963</xdr:rowOff>
    </xdr:from>
    <xdr:to>
      <xdr:col>107</xdr:col>
      <xdr:colOff>101600</xdr:colOff>
      <xdr:row>74</xdr:row>
      <xdr:rowOff>161563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7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6640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5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104540</xdr:rowOff>
    </xdr:from>
    <xdr:to>
      <xdr:col>102</xdr:col>
      <xdr:colOff>165100</xdr:colOff>
      <xdr:row>75</xdr:row>
      <xdr:rowOff>34690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7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51217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5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121094</xdr:rowOff>
    </xdr:from>
    <xdr:to>
      <xdr:col>98</xdr:col>
      <xdr:colOff>38100</xdr:colOff>
      <xdr:row>75</xdr:row>
      <xdr:rowOff>51244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8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67771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5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約７０２，０００円となっている。人件費は、住民一人当たり１１２，７１１円と前年度より１，３８３円増加しており、類似団体と比較して一人当たりのコストが高い状態となっている。これは、常勤職員数は減少しているものの、こども園等の施設運営に携わる会計年度任用職員の報酬等の増加が要因である。維持補修費は、住民一人当たり２１，８１９円となっており、類似団体平均と比較して一人当たりのコストが高い状況となっている。これは、冬期間の除排雪作業に係る経費が類似団体に比べて大幅に多いことが主な要因である。補助費等は、住民一人当たり１０８，４５５円と前年度より１，５０８円減少したが、類似団体平均と比較して一人当たりのコストが高い状況となっている。これは、農林水産業費において農家に対する多面的機能支払交付金事業を継続していることが主な要因である。物件費は、住民一人当たり１０３，８８８円と前年度より３，５９５円増加しており、類似団体平均と比較して一人当たりのコストが高い状況となっている。これは、エネルギー価格高騰対策に係る地域振興券事業費の増加、学校給食業務委託料の増加が主な要因である。普通建設事業費は、前年度より１，４５６円増加しており、類似団体平均と比較して一人当たりのコストが高い状況となっている。これは、除排雪機械整備事業費の増加、社会資本歩道整備事業費の増加、河川改修工事費の増加等が主な要因である。扶助費は、住民一人当たり６９，５１２円と前年度より１１，８８３円減少した。これは子育て世帯等臨時特別支援事業費の減少が主な要因である。公債費は、住民一人当たり７２，７２２円となっており、類似団体平均と比較して一人当たりのコストが高い状況となっている。これは、任意の繰上償還が主な要因である。積立金は、住民一人あたり３１，９８７円と前年度より３，９１５円減少している。これは減債基金積立金が増加したが公共施設整備基金積立金の減少が大きかったことが主な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今後も、第４次美郷町職員定員適正化計画に基づく定員管理の適正化、財政健全化方針に基づく物件費等の経常経費の削減の取組及び繰上償還などを着実に実施していくことで、コストの削減に努める。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18,189
18,134
168.32
13,279,775
12,772,594
456,207
8,120,254
8,916,027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36068</xdr:rowOff>
    </xdr:from>
    <xdr:to>
      <xdr:col>24</xdr:col>
      <xdr:colOff>63500</xdr:colOff>
      <xdr:row>35</xdr:row>
      <xdr:rowOff>43307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681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43307</xdr:rowOff>
    </xdr:from>
    <xdr:to>
      <xdr:col>19</xdr:col>
      <xdr:colOff>177800</xdr:colOff>
      <xdr:row>35</xdr:row>
      <xdr:rowOff>140081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44057"/>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139319</xdr:rowOff>
    </xdr:from>
    <xdr:to>
      <xdr:col>15</xdr:col>
      <xdr:colOff>50800</xdr:colOff>
      <xdr:row>35</xdr:row>
      <xdr:rowOff>140081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00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77216</xdr:rowOff>
    </xdr:from>
    <xdr:to>
      <xdr:col>10</xdr:col>
      <xdr:colOff>114300</xdr:colOff>
      <xdr:row>35</xdr:row>
      <xdr:rowOff>139319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7966"/>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134620</xdr:rowOff>
    </xdr:from>
    <xdr:to>
      <xdr:col>10</xdr:col>
      <xdr:colOff>165100</xdr:colOff>
      <xdr:row>39</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55897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100330</xdr:rowOff>
    </xdr:from>
    <xdr:to>
      <xdr:col>6</xdr:col>
      <xdr:colOff>38100</xdr:colOff>
      <xdr:row>39</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21607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156718</xdr:rowOff>
    </xdr:from>
    <xdr:to>
      <xdr:col>24</xdr:col>
      <xdr:colOff>114300</xdr:colOff>
      <xdr:row>35</xdr:row>
      <xdr:rowOff>86868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163957</xdr:rowOff>
    </xdr:from>
    <xdr:to>
      <xdr:col>20</xdr:col>
      <xdr:colOff>38100</xdr:colOff>
      <xdr:row>35</xdr:row>
      <xdr:rowOff>94107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110634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89281</xdr:rowOff>
    </xdr:from>
    <xdr:to>
      <xdr:col>15</xdr:col>
      <xdr:colOff>101600</xdr:colOff>
      <xdr:row>36</xdr:row>
      <xdr:rowOff>19431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35958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6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88519</xdr:rowOff>
    </xdr:from>
    <xdr:to>
      <xdr:col>10</xdr:col>
      <xdr:colOff>165100</xdr:colOff>
      <xdr:row>36</xdr:row>
      <xdr:rowOff>18669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35196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26416</xdr:rowOff>
    </xdr:from>
    <xdr:to>
      <xdr:col>6</xdr:col>
      <xdr:colOff>38100</xdr:colOff>
      <xdr:row>35</xdr:row>
      <xdr:rowOff>128016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144543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129532</xdr:rowOff>
    </xdr:from>
    <xdr:to>
      <xdr:col>24</xdr:col>
      <xdr:colOff>63500</xdr:colOff>
      <xdr:row>56</xdr:row>
      <xdr:rowOff>136930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30732"/>
          <a:ext cx="8382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118751</xdr:rowOff>
    </xdr:from>
    <xdr:to>
      <xdr:col>19</xdr:col>
      <xdr:colOff>177800</xdr:colOff>
      <xdr:row>56</xdr:row>
      <xdr:rowOff>136930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034151"/>
          <a:ext cx="889000" cy="70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133070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2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118751</xdr:rowOff>
    </xdr:from>
    <xdr:to>
      <xdr:col>15</xdr:col>
      <xdr:colOff>50800</xdr:colOff>
      <xdr:row>58</xdr:row>
      <xdr:rowOff>125381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034151"/>
          <a:ext cx="889000" cy="10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19713</xdr:rowOff>
    </xdr:from>
    <xdr:to>
      <xdr:col>10</xdr:col>
      <xdr:colOff>114300</xdr:colOff>
      <xdr:row>58</xdr:row>
      <xdr:rowOff>125381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63813"/>
          <a:ext cx="889000" cy="10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120693</xdr:rowOff>
    </xdr:from>
    <xdr:to>
      <xdr:col>10</xdr:col>
      <xdr:colOff>165100</xdr:colOff>
      <xdr:row>58</xdr:row>
      <xdr:rowOff>50843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67370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70036</xdr:rowOff>
    </xdr:from>
    <xdr:to>
      <xdr:col>6</xdr:col>
      <xdr:colOff>38100</xdr:colOff>
      <xdr:row>58</xdr:row>
      <xdr:rowOff>186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16713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6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78732</xdr:rowOff>
    </xdr:from>
    <xdr:to>
      <xdr:col>24</xdr:col>
      <xdr:colOff>114300</xdr:colOff>
      <xdr:row>57</xdr:row>
      <xdr:rowOff>8882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57159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86130</xdr:rowOff>
    </xdr:from>
    <xdr:to>
      <xdr:col>20</xdr:col>
      <xdr:colOff>38100</xdr:colOff>
      <xdr:row>57</xdr:row>
      <xdr:rowOff>16280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7407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78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67951</xdr:rowOff>
    </xdr:from>
    <xdr:to>
      <xdr:col>15</xdr:col>
      <xdr:colOff>101600</xdr:colOff>
      <xdr:row>52</xdr:row>
      <xdr:rowOff>169551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160678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07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74581</xdr:rowOff>
    </xdr:from>
    <xdr:to>
      <xdr:col>10</xdr:col>
      <xdr:colOff>165100</xdr:colOff>
      <xdr:row>59</xdr:row>
      <xdr:rowOff>4731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167308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140363</xdr:rowOff>
    </xdr:from>
    <xdr:to>
      <xdr:col>6</xdr:col>
      <xdr:colOff>38100</xdr:colOff>
      <xdr:row>58</xdr:row>
      <xdr:rowOff>70513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61640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0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71006</xdr:rowOff>
    </xdr:from>
    <xdr:to>
      <xdr:col>24</xdr:col>
      <xdr:colOff>63500</xdr:colOff>
      <xdr:row>75</xdr:row>
      <xdr:rowOff>4305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758306"/>
          <a:ext cx="838200" cy="10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25709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8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71006</xdr:rowOff>
    </xdr:from>
    <xdr:to>
      <xdr:col>19</xdr:col>
      <xdr:colOff>177800</xdr:colOff>
      <xdr:row>76</xdr:row>
      <xdr:rowOff>97992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758306"/>
          <a:ext cx="889000" cy="3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39920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9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97992</xdr:rowOff>
    </xdr:from>
    <xdr:to>
      <xdr:col>15</xdr:col>
      <xdr:colOff>50800</xdr:colOff>
      <xdr:row>77</xdr:row>
      <xdr:rowOff>48006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28192"/>
          <a:ext cx="889000" cy="1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85692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1867</xdr:rowOff>
    </xdr:from>
    <xdr:to>
      <xdr:col>10</xdr:col>
      <xdr:colOff>114300</xdr:colOff>
      <xdr:row>77</xdr:row>
      <xdr:rowOff>48006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03517"/>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124955</xdr:rowOff>
    </xdr:from>
    <xdr:to>
      <xdr:col>24</xdr:col>
      <xdr:colOff>114300</xdr:colOff>
      <xdr:row>75</xdr:row>
      <xdr:rowOff>55105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147832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6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20206</xdr:rowOff>
    </xdr:from>
    <xdr:to>
      <xdr:col>20</xdr:col>
      <xdr:colOff>38100</xdr:colOff>
      <xdr:row>74</xdr:row>
      <xdr:rowOff>121806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138333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48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47192</xdr:rowOff>
    </xdr:from>
    <xdr:to>
      <xdr:col>15</xdr:col>
      <xdr:colOff>101600</xdr:colOff>
      <xdr:row>76</xdr:row>
      <xdr:rowOff>148792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165320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168656</xdr:rowOff>
    </xdr:from>
    <xdr:to>
      <xdr:col>10</xdr:col>
      <xdr:colOff>165100</xdr:colOff>
      <xdr:row>77</xdr:row>
      <xdr:rowOff>98806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115333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97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122517</xdr:rowOff>
    </xdr:from>
    <xdr:to>
      <xdr:col>6</xdr:col>
      <xdr:colOff>38100</xdr:colOff>
      <xdr:row>77</xdr:row>
      <xdr:rowOff>52667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69194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92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26612</xdr:rowOff>
    </xdr:from>
    <xdr:to>
      <xdr:col>24</xdr:col>
      <xdr:colOff>63500</xdr:colOff>
      <xdr:row>95</xdr:row>
      <xdr:rowOff>3980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42912"/>
          <a:ext cx="838200" cy="1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3980</xdr:rowOff>
    </xdr:from>
    <xdr:to>
      <xdr:col>19</xdr:col>
      <xdr:colOff>177800</xdr:colOff>
      <xdr:row>96</xdr:row>
      <xdr:rowOff>34750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91730"/>
          <a:ext cx="889000" cy="20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34750</xdr:rowOff>
    </xdr:from>
    <xdr:to>
      <xdr:col>15</xdr:col>
      <xdr:colOff>50800</xdr:colOff>
      <xdr:row>96</xdr:row>
      <xdr:rowOff>68720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93950"/>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68720</xdr:rowOff>
    </xdr:from>
    <xdr:to>
      <xdr:col>10</xdr:col>
      <xdr:colOff>114300</xdr:colOff>
      <xdr:row>96</xdr:row>
      <xdr:rowOff>81178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27920"/>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39728</xdr:rowOff>
    </xdr:from>
    <xdr:to>
      <xdr:col>10</xdr:col>
      <xdr:colOff>165100</xdr:colOff>
      <xdr:row>96</xdr:row>
      <xdr:rowOff>141328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132455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81310</xdr:rowOff>
    </xdr:from>
    <xdr:to>
      <xdr:col>6</xdr:col>
      <xdr:colOff>38100</xdr:colOff>
      <xdr:row>97</xdr:row>
      <xdr:rowOff>11460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3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147262</xdr:rowOff>
    </xdr:from>
    <xdr:to>
      <xdr:col>24</xdr:col>
      <xdr:colOff>114300</xdr:colOff>
      <xdr:row>94</xdr:row>
      <xdr:rowOff>77412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170139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124630</xdr:rowOff>
    </xdr:from>
    <xdr:to>
      <xdr:col>20</xdr:col>
      <xdr:colOff>38100</xdr:colOff>
      <xdr:row>95</xdr:row>
      <xdr:rowOff>54780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45907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3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155400</xdr:rowOff>
    </xdr:from>
    <xdr:to>
      <xdr:col>15</xdr:col>
      <xdr:colOff>101600</xdr:colOff>
      <xdr:row>96</xdr:row>
      <xdr:rowOff>85550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76677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3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17920</xdr:rowOff>
    </xdr:from>
    <xdr:to>
      <xdr:col>10</xdr:col>
      <xdr:colOff>165100</xdr:colOff>
      <xdr:row>96</xdr:row>
      <xdr:rowOff>119520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136047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30378</xdr:rowOff>
    </xdr:from>
    <xdr:to>
      <xdr:col>6</xdr:col>
      <xdr:colOff>38100</xdr:colOff>
      <xdr:row>96</xdr:row>
      <xdr:rowOff>131978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148505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78435</xdr:rowOff>
    </xdr:from>
    <xdr:to>
      <xdr:col>55</xdr:col>
      <xdr:colOff>0</xdr:colOff>
      <xdr:row>37</xdr:row>
      <xdr:rowOff>88493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250635"/>
          <a:ext cx="8382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78435</xdr:rowOff>
    </xdr:from>
    <xdr:to>
      <xdr:col>50</xdr:col>
      <xdr:colOff>114300</xdr:colOff>
      <xdr:row>37</xdr:row>
      <xdr:rowOff>26314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250635"/>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169740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4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26314</xdr:rowOff>
    </xdr:from>
    <xdr:to>
      <xdr:col>45</xdr:col>
      <xdr:colOff>177800</xdr:colOff>
      <xdr:row>38</xdr:row>
      <xdr:rowOff>58318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369964"/>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114876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4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22199</xdr:rowOff>
    </xdr:from>
    <xdr:to>
      <xdr:col>41</xdr:col>
      <xdr:colOff>50800</xdr:colOff>
      <xdr:row>38</xdr:row>
      <xdr:rowOff>58318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37299"/>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68326</xdr:rowOff>
    </xdr:from>
    <xdr:to>
      <xdr:col>41</xdr:col>
      <xdr:colOff>101600</xdr:colOff>
      <xdr:row>36</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15003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0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91186</xdr:rowOff>
    </xdr:from>
    <xdr:to>
      <xdr:col>36</xdr:col>
      <xdr:colOff>165100</xdr:colOff>
      <xdr:row>37</xdr:row>
      <xdr:rowOff>21336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37863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37693</xdr:rowOff>
    </xdr:from>
    <xdr:to>
      <xdr:col>55</xdr:col>
      <xdr:colOff>50800</xdr:colOff>
      <xdr:row>37</xdr:row>
      <xdr:rowOff>139293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16120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5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27635</xdr:rowOff>
    </xdr:from>
    <xdr:to>
      <xdr:col>50</xdr:col>
      <xdr:colOff>165100</xdr:colOff>
      <xdr:row>36</xdr:row>
      <xdr:rowOff>129235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145762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597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146964</xdr:rowOff>
    </xdr:from>
    <xdr:to>
      <xdr:col>46</xdr:col>
      <xdr:colOff>38100</xdr:colOff>
      <xdr:row>37</xdr:row>
      <xdr:rowOff>77114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93641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0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xdr:rowOff>
    </xdr:from>
    <xdr:to>
      <xdr:col>41</xdr:col>
      <xdr:colOff>101600</xdr:colOff>
      <xdr:row>38</xdr:row>
      <xdr:rowOff>109118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100245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142849</xdr:rowOff>
    </xdr:from>
    <xdr:to>
      <xdr:col>36</xdr:col>
      <xdr:colOff>165100</xdr:colOff>
      <xdr:row>38</xdr:row>
      <xdr:rowOff>72999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64126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7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83630</xdr:rowOff>
    </xdr:from>
    <xdr:to>
      <xdr:col>55</xdr:col>
      <xdr:colOff>0</xdr:colOff>
      <xdr:row>54</xdr:row>
      <xdr:rowOff>22136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170480"/>
          <a:ext cx="8382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11282</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1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12344</xdr:rowOff>
    </xdr:from>
    <xdr:to>
      <xdr:col>50</xdr:col>
      <xdr:colOff>114300</xdr:colOff>
      <xdr:row>53</xdr:row>
      <xdr:rowOff>83630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8927744"/>
          <a:ext cx="889000" cy="2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12344</xdr:rowOff>
    </xdr:from>
    <xdr:to>
      <xdr:col>45</xdr:col>
      <xdr:colOff>177800</xdr:colOff>
      <xdr:row>54</xdr:row>
      <xdr:rowOff>118364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8927744"/>
          <a:ext cx="889000" cy="4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118364</xdr:rowOff>
    </xdr:from>
    <xdr:to>
      <xdr:col>41</xdr:col>
      <xdr:colOff>50800</xdr:colOff>
      <xdr:row>54</xdr:row>
      <xdr:rowOff>151333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376664"/>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84010</xdr:rowOff>
    </xdr:from>
    <xdr:to>
      <xdr:col>41</xdr:col>
      <xdr:colOff>101600</xdr:colOff>
      <xdr:row>58</xdr:row>
      <xdr:rowOff>14160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5287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86957</xdr:rowOff>
    </xdr:from>
    <xdr:to>
      <xdr:col>36</xdr:col>
      <xdr:colOff>165100</xdr:colOff>
      <xdr:row>58</xdr:row>
      <xdr:rowOff>17107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8234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142786</xdr:rowOff>
    </xdr:from>
    <xdr:to>
      <xdr:col>55</xdr:col>
      <xdr:colOff>50800</xdr:colOff>
      <xdr:row>54</xdr:row>
      <xdr:rowOff>72936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22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165663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32830</xdr:rowOff>
    </xdr:from>
    <xdr:to>
      <xdr:col>50</xdr:col>
      <xdr:colOff>165100</xdr:colOff>
      <xdr:row>53</xdr:row>
      <xdr:rowOff>134430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1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150957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8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132994</xdr:rowOff>
    </xdr:from>
    <xdr:to>
      <xdr:col>46</xdr:col>
      <xdr:colOff>38100</xdr:colOff>
      <xdr:row>52</xdr:row>
      <xdr:rowOff>63144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88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79671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86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67564</xdr:rowOff>
    </xdr:from>
    <xdr:to>
      <xdr:col>41</xdr:col>
      <xdr:colOff>101600</xdr:colOff>
      <xdr:row>54</xdr:row>
      <xdr:rowOff>169164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3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14241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1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100533</xdr:rowOff>
    </xdr:from>
    <xdr:to>
      <xdr:col>36</xdr:col>
      <xdr:colOff>165100</xdr:colOff>
      <xdr:row>55</xdr:row>
      <xdr:rowOff>30683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3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47210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1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146362</xdr:rowOff>
    </xdr:from>
    <xdr:to>
      <xdr:col>55</xdr:col>
      <xdr:colOff>0</xdr:colOff>
      <xdr:row>72</xdr:row>
      <xdr:rowOff>75235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319312"/>
          <a:ext cx="838200" cy="10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128336</xdr:rowOff>
    </xdr:from>
    <xdr:to>
      <xdr:col>50</xdr:col>
      <xdr:colOff>114300</xdr:colOff>
      <xdr:row>72</xdr:row>
      <xdr:rowOff>75235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301286"/>
          <a:ext cx="889000" cy="1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128336</xdr:rowOff>
    </xdr:from>
    <xdr:to>
      <xdr:col>45</xdr:col>
      <xdr:colOff>177800</xdr:colOff>
      <xdr:row>74</xdr:row>
      <xdr:rowOff>62335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301286"/>
          <a:ext cx="889000" cy="4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125392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62335</xdr:rowOff>
    </xdr:from>
    <xdr:to>
      <xdr:col>41</xdr:col>
      <xdr:colOff>50800</xdr:colOff>
      <xdr:row>74</xdr:row>
      <xdr:rowOff>149628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749635"/>
          <a:ext cx="889000" cy="8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95562</xdr:rowOff>
    </xdr:from>
    <xdr:to>
      <xdr:col>55</xdr:col>
      <xdr:colOff>50800</xdr:colOff>
      <xdr:row>72</xdr:row>
      <xdr:rowOff>25712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2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118439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11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24435</xdr:rowOff>
    </xdr:from>
    <xdr:to>
      <xdr:col>50</xdr:col>
      <xdr:colOff>165100</xdr:colOff>
      <xdr:row>72</xdr:row>
      <xdr:rowOff>126035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3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142562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1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77536</xdr:rowOff>
    </xdr:from>
    <xdr:to>
      <xdr:col>46</xdr:col>
      <xdr:colOff>38100</xdr:colOff>
      <xdr:row>72</xdr:row>
      <xdr:rowOff>7686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2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24213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0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11535</xdr:rowOff>
    </xdr:from>
    <xdr:to>
      <xdr:col>41</xdr:col>
      <xdr:colOff>101600</xdr:colOff>
      <xdr:row>74</xdr:row>
      <xdr:rowOff>113135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6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129662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47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98828</xdr:rowOff>
    </xdr:from>
    <xdr:to>
      <xdr:col>36</xdr:col>
      <xdr:colOff>165100</xdr:colOff>
      <xdr:row>75</xdr:row>
      <xdr:rowOff>28978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7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45505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6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93332</xdr:rowOff>
    </xdr:from>
    <xdr:to>
      <xdr:col>55</xdr:col>
      <xdr:colOff>0</xdr:colOff>
      <xdr:row>91</xdr:row>
      <xdr:rowOff>103829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695282"/>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40485</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56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103829</xdr:rowOff>
    </xdr:from>
    <xdr:to>
      <xdr:col>50</xdr:col>
      <xdr:colOff>114300</xdr:colOff>
      <xdr:row>93</xdr:row>
      <xdr:rowOff>48794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5705779"/>
          <a:ext cx="889000" cy="2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42239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48794</xdr:rowOff>
    </xdr:from>
    <xdr:to>
      <xdr:col>45</xdr:col>
      <xdr:colOff>177800</xdr:colOff>
      <xdr:row>95</xdr:row>
      <xdr:rowOff>51612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993644"/>
          <a:ext cx="889000" cy="3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12234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10713</xdr:rowOff>
    </xdr:from>
    <xdr:to>
      <xdr:col>41</xdr:col>
      <xdr:colOff>50800</xdr:colOff>
      <xdr:row>95</xdr:row>
      <xdr:rowOff>51612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127013"/>
          <a:ext cx="889000" cy="2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81338</xdr:rowOff>
    </xdr:from>
    <xdr:to>
      <xdr:col>41</xdr:col>
      <xdr:colOff>101600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117360</xdr:rowOff>
    </xdr:from>
    <xdr:to>
      <xdr:col>36</xdr:col>
      <xdr:colOff>165100</xdr:colOff>
      <xdr:row>97</xdr:row>
      <xdr:rowOff>47510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42532</xdr:rowOff>
    </xdr:from>
    <xdr:to>
      <xdr:col>55</xdr:col>
      <xdr:colOff>50800</xdr:colOff>
      <xdr:row>91</xdr:row>
      <xdr:rowOff>144132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6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65409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4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53029</xdr:rowOff>
    </xdr:from>
    <xdr:to>
      <xdr:col>50</xdr:col>
      <xdr:colOff>165100</xdr:colOff>
      <xdr:row>91</xdr:row>
      <xdr:rowOff>154629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6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171156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4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169444</xdr:rowOff>
    </xdr:from>
    <xdr:to>
      <xdr:col>46</xdr:col>
      <xdr:colOff>38100</xdr:colOff>
      <xdr:row>93</xdr:row>
      <xdr:rowOff>99594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116121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7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812</xdr:rowOff>
    </xdr:from>
    <xdr:to>
      <xdr:col>41</xdr:col>
      <xdr:colOff>101600</xdr:colOff>
      <xdr:row>95</xdr:row>
      <xdr:rowOff>102412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118939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0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131363</xdr:rowOff>
    </xdr:from>
    <xdr:to>
      <xdr:col>36</xdr:col>
      <xdr:colOff>165100</xdr:colOff>
      <xdr:row>94</xdr:row>
      <xdr:rowOff>61513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0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78040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8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151097</xdr:rowOff>
    </xdr:from>
    <xdr:to>
      <xdr:col>85</xdr:col>
      <xdr:colOff>127000</xdr:colOff>
      <xdr:row>36</xdr:row>
      <xdr:rowOff>152273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23297"/>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152273</xdr:rowOff>
    </xdr:from>
    <xdr:to>
      <xdr:col>81</xdr:col>
      <xdr:colOff>50800</xdr:colOff>
      <xdr:row>37</xdr:row>
      <xdr:rowOff>14019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24473"/>
          <a:ext cx="889000" cy="3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41892</xdr:rowOff>
    </xdr:from>
    <xdr:to>
      <xdr:col>76</xdr:col>
      <xdr:colOff>114300</xdr:colOff>
      <xdr:row>37</xdr:row>
      <xdr:rowOff>14019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14092"/>
          <a:ext cx="889000" cy="1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41892</xdr:rowOff>
    </xdr:from>
    <xdr:to>
      <xdr:col>71</xdr:col>
      <xdr:colOff>177800</xdr:colOff>
      <xdr:row>36</xdr:row>
      <xdr:rowOff>65291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14092"/>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79560</xdr:rowOff>
    </xdr:from>
    <xdr:to>
      <xdr:col>72</xdr:col>
      <xdr:colOff>38100</xdr:colOff>
      <xdr:row>38</xdr:row>
      <xdr:rowOff>9709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321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75217</xdr:rowOff>
    </xdr:from>
    <xdr:to>
      <xdr:col>67</xdr:col>
      <xdr:colOff>101600</xdr:colOff>
      <xdr:row>38</xdr:row>
      <xdr:rowOff>5367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1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167943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100297</xdr:rowOff>
    </xdr:from>
    <xdr:to>
      <xdr:col>85</xdr:col>
      <xdr:colOff>177800</xdr:colOff>
      <xdr:row>37</xdr:row>
      <xdr:rowOff>30447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123174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101473</xdr:rowOff>
    </xdr:from>
    <xdr:to>
      <xdr:col>81</xdr:col>
      <xdr:colOff>101600</xdr:colOff>
      <xdr:row>37</xdr:row>
      <xdr:rowOff>31623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134669</xdr:rowOff>
    </xdr:from>
    <xdr:to>
      <xdr:col>76</xdr:col>
      <xdr:colOff>165100</xdr:colOff>
      <xdr:row>37</xdr:row>
      <xdr:rowOff>64819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55946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162542</xdr:rowOff>
    </xdr:from>
    <xdr:to>
      <xdr:col>72</xdr:col>
      <xdr:colOff>38100</xdr:colOff>
      <xdr:row>36</xdr:row>
      <xdr:rowOff>92692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109219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14491</xdr:rowOff>
    </xdr:from>
    <xdr:to>
      <xdr:col>67</xdr:col>
      <xdr:colOff>101600</xdr:colOff>
      <xdr:row>36</xdr:row>
      <xdr:rowOff>116091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132618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6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113182</xdr:rowOff>
    </xdr:from>
    <xdr:to>
      <xdr:col>85</xdr:col>
      <xdr:colOff>127000</xdr:colOff>
      <xdr:row>55</xdr:row>
      <xdr:rowOff>42116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371482"/>
          <a:ext cx="838200" cy="10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77243</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06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113182</xdr:rowOff>
    </xdr:from>
    <xdr:to>
      <xdr:col>81</xdr:col>
      <xdr:colOff>50800</xdr:colOff>
      <xdr:row>54</xdr:row>
      <xdr:rowOff>114297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371482"/>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48610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77050</xdr:rowOff>
    </xdr:from>
    <xdr:to>
      <xdr:col>76</xdr:col>
      <xdr:colOff>114300</xdr:colOff>
      <xdr:row>54</xdr:row>
      <xdr:rowOff>114297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35350"/>
          <a:ext cx="889000" cy="3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19235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2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77050</xdr:rowOff>
    </xdr:from>
    <xdr:to>
      <xdr:col>71</xdr:col>
      <xdr:colOff>177800</xdr:colOff>
      <xdr:row>55</xdr:row>
      <xdr:rowOff>99238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35350"/>
          <a:ext cx="889000" cy="19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131034</xdr:rowOff>
    </xdr:from>
    <xdr:to>
      <xdr:col>72</xdr:col>
      <xdr:colOff>38100</xdr:colOff>
      <xdr:row>57</xdr:row>
      <xdr:rowOff>61184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3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52311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168181</xdr:rowOff>
    </xdr:from>
    <xdr:to>
      <xdr:col>67</xdr:col>
      <xdr:colOff>101600</xdr:colOff>
      <xdr:row>57</xdr:row>
      <xdr:rowOff>98331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89458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162766</xdr:rowOff>
    </xdr:from>
    <xdr:to>
      <xdr:col>85</xdr:col>
      <xdr:colOff>177800</xdr:colOff>
      <xdr:row>55</xdr:row>
      <xdr:rowOff>92916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14193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7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62382</xdr:rowOff>
    </xdr:from>
    <xdr:to>
      <xdr:col>81</xdr:col>
      <xdr:colOff>101600</xdr:colOff>
      <xdr:row>54</xdr:row>
      <xdr:rowOff>163982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9059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63497</xdr:rowOff>
    </xdr:from>
    <xdr:to>
      <xdr:col>76</xdr:col>
      <xdr:colOff>165100</xdr:colOff>
      <xdr:row>54</xdr:row>
      <xdr:rowOff>165097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10174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9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26250</xdr:rowOff>
    </xdr:from>
    <xdr:to>
      <xdr:col>72</xdr:col>
      <xdr:colOff>38100</xdr:colOff>
      <xdr:row>54</xdr:row>
      <xdr:rowOff>127850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144377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0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48438</xdr:rowOff>
    </xdr:from>
    <xdr:to>
      <xdr:col>67</xdr:col>
      <xdr:colOff>101600</xdr:colOff>
      <xdr:row>55</xdr:row>
      <xdr:rowOff>150038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166565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23388</xdr:rowOff>
    </xdr:from>
    <xdr:to>
      <xdr:col>85</xdr:col>
      <xdr:colOff>127000</xdr:colOff>
      <xdr:row>78</xdr:row>
      <xdr:rowOff>135311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96488"/>
          <a:ext cx="838200" cy="1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23388</xdr:rowOff>
    </xdr:from>
    <xdr:to>
      <xdr:col>81</xdr:col>
      <xdr:colOff>50800</xdr:colOff>
      <xdr:row>78</xdr:row>
      <xdr:rowOff>77657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96488"/>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77657</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50757"/>
          <a:ext cx="889000" cy="6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95118</xdr:rowOff>
    </xdr:from>
    <xdr:to>
      <xdr:col>72</xdr:col>
      <xdr:colOff>38100</xdr:colOff>
      <xdr:row>78</xdr:row>
      <xdr:rowOff>25268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9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41795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07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153913</xdr:rowOff>
    </xdr:from>
    <xdr:to>
      <xdr:col>67</xdr:col>
      <xdr:colOff>101600</xdr:colOff>
      <xdr:row>78</xdr:row>
      <xdr:rowOff>84063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100590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3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84511</xdr:rowOff>
    </xdr:from>
    <xdr:to>
      <xdr:col>85</xdr:col>
      <xdr:colOff>177800</xdr:colOff>
      <xdr:row>79</xdr:row>
      <xdr:rowOff>14661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170888</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2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144038</xdr:rowOff>
    </xdr:from>
    <xdr:to>
      <xdr:col>81</xdr:col>
      <xdr:colOff>101600</xdr:colOff>
      <xdr:row>78</xdr:row>
      <xdr:rowOff>74188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65315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3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26857</xdr:rowOff>
    </xdr:from>
    <xdr:to>
      <xdr:col>76</xdr:col>
      <xdr:colOff>165100</xdr:colOff>
      <xdr:row>78</xdr:row>
      <xdr:rowOff>128457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119584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149580</xdr:rowOff>
    </xdr:from>
    <xdr:to>
      <xdr:col>85</xdr:col>
      <xdr:colOff>127000</xdr:colOff>
      <xdr:row>93</xdr:row>
      <xdr:rowOff>166763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094430"/>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66743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8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166763</xdr:rowOff>
    </xdr:from>
    <xdr:to>
      <xdr:col>81</xdr:col>
      <xdr:colOff>50800</xdr:colOff>
      <xdr:row>94</xdr:row>
      <xdr:rowOff>28435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11613"/>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124879</xdr:rowOff>
    </xdr:from>
    <xdr:to>
      <xdr:col>76</xdr:col>
      <xdr:colOff>114300</xdr:colOff>
      <xdr:row>94</xdr:row>
      <xdr:rowOff>28435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069729"/>
          <a:ext cx="8890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60938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124879</xdr:rowOff>
    </xdr:from>
    <xdr:to>
      <xdr:col>71</xdr:col>
      <xdr:colOff>177800</xdr:colOff>
      <xdr:row>93</xdr:row>
      <xdr:rowOff>163513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069729"/>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63919</xdr:rowOff>
    </xdr:from>
    <xdr:to>
      <xdr:col>72</xdr:col>
      <xdr:colOff>38100</xdr:colOff>
      <xdr:row>96</xdr:row>
      <xdr:rowOff>165519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156646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59956</xdr:rowOff>
    </xdr:from>
    <xdr:to>
      <xdr:col>67</xdr:col>
      <xdr:colOff>101600</xdr:colOff>
      <xdr:row>96</xdr:row>
      <xdr:rowOff>161556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152683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98780</xdr:rowOff>
    </xdr:from>
    <xdr:to>
      <xdr:col>85</xdr:col>
      <xdr:colOff>177800</xdr:colOff>
      <xdr:row>94</xdr:row>
      <xdr:rowOff>28930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121657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115963</xdr:rowOff>
    </xdr:from>
    <xdr:to>
      <xdr:col>81</xdr:col>
      <xdr:colOff>101600</xdr:colOff>
      <xdr:row>94</xdr:row>
      <xdr:rowOff>46113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62640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149085</xdr:rowOff>
    </xdr:from>
    <xdr:to>
      <xdr:col>76</xdr:col>
      <xdr:colOff>165100</xdr:colOff>
      <xdr:row>94</xdr:row>
      <xdr:rowOff>79235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9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95762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74079</xdr:rowOff>
    </xdr:from>
    <xdr:to>
      <xdr:col>72</xdr:col>
      <xdr:colOff>38100</xdr:colOff>
      <xdr:row>94</xdr:row>
      <xdr:rowOff>4229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20756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7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112713</xdr:rowOff>
    </xdr:from>
    <xdr:to>
      <xdr:col>67</xdr:col>
      <xdr:colOff>101600</xdr:colOff>
      <xdr:row>94</xdr:row>
      <xdr:rowOff>42863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59390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8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117873</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構成項目である農林水産業費は、住民一人当たり６９，２５７円となっており、類似団体平均と比較して一人あたりのコストが高い状況となっている。これは、基幹産業である農業に関連し、農地・水環境の適正管理を推進する多面的機能支払交付金事業を平成２６年度から継続実施していることや畜産環境総合整備事業及び県営基盤整備事業の負担金増加が主な要因である。商工費は、住民一人当たり４０，５４６円となっており、類似団体平均と比較して一人あたりのコストが高い状況となっている。これは、エネルギー価格高騰対策として地域振興券事業や事業所支援事業等を行ったことが主な要因である。衛生費は、住民一人当たり５４，９４７円となっており、対前年度比で６，５１０円増加し類似団体平均を上回った。これは、南部斎場の建て替え等に係る大曲仙北広域市町村圏組合負担金が増加したことが主な要因である。教育費は、住民一人当たり７４，８３０円となっており、類似団体平均と比較して一人あたりのコストが高い状況となっている。これは、六郷小学校大規模改修事業費が減少したが、千畑小学校教室棟屋根改修工事費や学友館屋根改修工事費等の増加が主な要因である。民生費は、住民一人当たり１７７，１６１円となっており、類似団体平均と比較して一人あたりのコストが高い状況となっている。これは、子育て世帯への臨時特別給付金及び非課税世帯等に対する臨時特別給付金が減少したが、こども園施設環境整備事業費や自立支援給付事業費等の増加が主な要因である。土木費は、住民一人当たり８９，４３４円となっており、類似団体平均と比較して一人当たりのコストが高い状況となっている。これは社会資本歩道整備事業費や河川改修工事費の増加、老朽化した建設機械の更新のため除排雪機械整備事業費が増加したことが主な要因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今後も、財政健全化方針に基づく物件費や公共施設の適切な維持管理等による経常経費の削減を着実に実施していくことで、コストの削減に努める。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財政調整基金については、後年度の多様な財政需要に応えられるよう繰入を減らし、積立てをしてきたことにより、標準財政規模の２５．６２％を確保している。</a:t>
          </a:r>
        </a:p>
        <a:p>
          <a:r>
            <a:rPr kumimoji="1" lang="ja-JP" altLang="en-US" sz="1100">
              <a:solidFill>
                <a:sysClr val="windowText" lastClr="000000"/>
              </a:solidFill>
              <a:latin typeface="ＭＳ ゴシック" pitchFamily="49" charset="-128"/>
              <a:ea typeface="ＭＳ ゴシック" pitchFamily="49" charset="-128"/>
            </a:rPr>
            <a:t>　実質収支、実質単年度収支については、地方税や地方交付税等が前年比増収となったことに加え、財政健全化方針に基づく経常経費の削減に努めていることなどにより、引き続き黒字を維持している。</a:t>
          </a:r>
        </a:p>
        <a:p>
          <a:r>
            <a:rPr kumimoji="1" lang="ja-JP" altLang="en-US" sz="1100">
              <a:solidFill>
                <a:sysClr val="windowText" lastClr="000000"/>
              </a:solidFill>
              <a:latin typeface="ＭＳ ゴシック" pitchFamily="49" charset="-128"/>
              <a:ea typeface="ＭＳ ゴシック" pitchFamily="49" charset="-128"/>
            </a:rPr>
            <a:t>　今後も実質収支及び実質単年度収支の黒字を維持するため、後年度の様々な財政需要を考慮しながら財政調整基金を確保していくとともに、事務事業の見直しを進めるなどの行財政改革に取り組んでいく。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全会計において赤字は生じていない。</a:t>
          </a:r>
        </a:p>
        <a:p>
          <a:r>
            <a:rPr kumimoji="1" lang="ja-JP" altLang="en-US" sz="1100">
              <a:solidFill>
                <a:sysClr val="windowText" lastClr="000000"/>
              </a:solidFill>
              <a:latin typeface="ＭＳ ゴシック" pitchFamily="49" charset="-128"/>
              <a:ea typeface="ＭＳ ゴシック" pitchFamily="49" charset="-128"/>
            </a:rPr>
            <a:t>　一般会計は、前年度より黒字額が減少している。これは、任意の繰上償還元金の実施と減債基金の積立てにより、歳出額が増加したことが主な要因である。</a:t>
          </a:r>
        </a:p>
        <a:p>
          <a:r>
            <a:rPr kumimoji="1" lang="ja-JP" altLang="en-US" sz="1100">
              <a:solidFill>
                <a:sysClr val="windowText" lastClr="000000"/>
              </a:solidFill>
              <a:latin typeface="ＭＳ ゴシック" pitchFamily="49" charset="-128"/>
              <a:ea typeface="ＭＳ ゴシック" pitchFamily="49" charset="-128"/>
            </a:rPr>
            <a:t>　国民健康保険特別会計は、前年度より黒字額が減少している。これは、事業費納付金の増額に対して、国民健康保険税等の減少が大きかったことが主な要因である。</a:t>
          </a:r>
        </a:p>
        <a:p>
          <a:r>
            <a:rPr kumimoji="1" lang="ja-JP" altLang="en-US" sz="1100">
              <a:solidFill>
                <a:sysClr val="windowText" lastClr="000000"/>
              </a:solidFill>
              <a:latin typeface="ＭＳ ゴシック" pitchFamily="49" charset="-128"/>
              <a:ea typeface="ＭＳ ゴシック" pitchFamily="49" charset="-128"/>
            </a:rPr>
            <a:t>　水道事業会計は、前年度より黒字額が増加している。これは、平成２９年度より地方公営企業法を適用した企業会計へ移行し、キャッシュ・フロー上、毎年資金増を見込んでおり、令和４年度は流動資産が増となったためである。</a:t>
          </a:r>
        </a:p>
        <a:p>
          <a:r>
            <a:rPr kumimoji="1" lang="ja-JP" altLang="en-US" sz="1100">
              <a:solidFill>
                <a:sysClr val="windowText" lastClr="000000"/>
              </a:solidFill>
              <a:latin typeface="ＭＳ ゴシック" pitchFamily="49" charset="-128"/>
              <a:ea typeface="ＭＳ ゴシック" pitchFamily="49" charset="-128"/>
            </a:rPr>
            <a:t>　なお、水道事業会計や下水道事業会計においては基準外繰入金を行っている状況にあるため、引き続き水道の加入率や下水道の接続率の増加に努め、料金収入の増を図る。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13279775</v>
      </c>
      <c r="BO4" s="371"/>
      <c r="BP4" s="371"/>
      <c r="BQ4" s="371"/>
      <c r="BR4" s="371"/>
      <c r="BS4" s="371"/>
      <c r="BT4" s="371"/>
      <c r="BU4" s="372"/>
      <c r="BV4" s="370">
        <v>13883814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5.6</v>
      </c>
      <c r="CU4" s="377"/>
      <c r="CV4" s="377"/>
      <c r="CW4" s="377"/>
      <c r="CX4" s="377"/>
      <c r="CY4" s="377"/>
      <c r="CZ4" s="377"/>
      <c r="DA4" s="378"/>
      <c r="DB4" s="376">
        <v>6.4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12772594</v>
      </c>
      <c r="BO5" s="408"/>
      <c r="BP5" s="408"/>
      <c r="BQ5" s="408"/>
      <c r="BR5" s="408"/>
      <c r="BS5" s="408"/>
      <c r="BT5" s="408"/>
      <c r="BU5" s="409"/>
      <c r="BV5" s="407">
        <v>13292315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82.1</v>
      </c>
      <c r="CU5" s="405"/>
      <c r="CV5" s="405"/>
      <c r="CW5" s="405"/>
      <c r="CX5" s="405"/>
      <c r="CY5" s="405"/>
      <c r="CZ5" s="405"/>
      <c r="DA5" s="406"/>
      <c r="DB5" s="404">
        <v>82.6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507181</v>
      </c>
      <c r="BO6" s="408"/>
      <c r="BP6" s="408"/>
      <c r="BQ6" s="408"/>
      <c r="BR6" s="408"/>
      <c r="BS6" s="408"/>
      <c r="BT6" s="408"/>
      <c r="BU6" s="409"/>
      <c r="BV6" s="407">
        <v>591499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82.1</v>
      </c>
      <c r="CU6" s="445"/>
      <c r="CV6" s="445"/>
      <c r="CW6" s="445"/>
      <c r="CX6" s="445"/>
      <c r="CY6" s="445"/>
      <c r="CZ6" s="445"/>
      <c r="DA6" s="446"/>
      <c r="DB6" s="444">
        <v>82.6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50974</v>
      </c>
      <c r="BO7" s="408"/>
      <c r="BP7" s="408"/>
      <c r="BQ7" s="408"/>
      <c r="BR7" s="408"/>
      <c r="BS7" s="408"/>
      <c r="BT7" s="408"/>
      <c r="BU7" s="409"/>
      <c r="BV7" s="407">
        <v>65410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8120254</v>
      </c>
      <c r="CU7" s="408"/>
      <c r="CV7" s="408"/>
      <c r="CW7" s="408"/>
      <c r="CX7" s="408"/>
      <c r="CY7" s="408"/>
      <c r="CZ7" s="408"/>
      <c r="DA7" s="409"/>
      <c r="DB7" s="407">
        <v>8284185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456207</v>
      </c>
      <c r="BO8" s="408"/>
      <c r="BP8" s="408"/>
      <c r="BQ8" s="408"/>
      <c r="BR8" s="408"/>
      <c r="BS8" s="408"/>
      <c r="BT8" s="408"/>
      <c r="BU8" s="409"/>
      <c r="BV8" s="407">
        <v>526089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0.24</v>
      </c>
      <c r="CU8" s="448"/>
      <c r="CV8" s="448"/>
      <c r="CW8" s="448"/>
      <c r="CX8" s="448"/>
      <c r="CY8" s="448"/>
      <c r="CZ8" s="448"/>
      <c r="DA8" s="449"/>
      <c r="DB8" s="447">
        <v>0.25</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18613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-69882</v>
      </c>
      <c r="BO9" s="408"/>
      <c r="BP9" s="408"/>
      <c r="BQ9" s="408"/>
      <c r="BR9" s="408"/>
      <c r="BS9" s="408"/>
      <c r="BT9" s="408"/>
      <c r="BU9" s="409"/>
      <c r="BV9" s="407">
        <v>-116586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13.9</v>
      </c>
      <c r="CU9" s="405"/>
      <c r="CV9" s="405"/>
      <c r="CW9" s="405"/>
      <c r="CX9" s="405"/>
      <c r="CY9" s="405"/>
      <c r="CZ9" s="405"/>
      <c r="DA9" s="406"/>
      <c r="DB9" s="404">
        <v>13.8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20279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1784</v>
      </c>
      <c r="BO10" s="408"/>
      <c r="BP10" s="408"/>
      <c r="BQ10" s="408"/>
      <c r="BR10" s="408"/>
      <c r="BS10" s="408"/>
      <c r="BT10" s="408"/>
      <c r="BU10" s="409"/>
      <c r="BV10" s="407">
        <v>1444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333208</v>
      </c>
      <c r="BO11" s="408"/>
      <c r="BP11" s="408"/>
      <c r="BQ11" s="408"/>
      <c r="BR11" s="408"/>
      <c r="BS11" s="408"/>
      <c r="BT11" s="408"/>
      <c r="BU11" s="409"/>
      <c r="BV11" s="407">
        <v>329202</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18189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18134</v>
      </c>
      <c r="S13" s="492"/>
      <c r="T13" s="492"/>
      <c r="U13" s="492"/>
      <c r="V13" s="493"/>
      <c r="W13" s="423" t="s">
        <v>141</v>
      </c>
      <c r="X13" s="424"/>
      <c r="Y13" s="424"/>
      <c r="Z13" s="424"/>
      <c r="AA13" s="424"/>
      <c r="AB13" s="414"/>
      <c r="AC13" s="458">
        <v>1470</v>
      </c>
      <c r="AD13" s="459"/>
      <c r="AE13" s="459"/>
      <c r="AF13" s="459"/>
      <c r="AG13" s="501"/>
      <c r="AH13" s="458">
        <v>1789</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265110</v>
      </c>
      <c r="BO13" s="408"/>
      <c r="BP13" s="408"/>
      <c r="BQ13" s="408"/>
      <c r="BR13" s="408"/>
      <c r="BS13" s="408"/>
      <c r="BT13" s="408"/>
      <c r="BU13" s="409"/>
      <c r="BV13" s="407">
        <v>214060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-1.5</v>
      </c>
      <c r="CU13" s="405"/>
      <c r="CV13" s="405"/>
      <c r="CW13" s="405"/>
      <c r="CX13" s="405"/>
      <c r="CY13" s="405"/>
      <c r="CZ13" s="405"/>
      <c r="DA13" s="406"/>
      <c r="DB13" s="404">
        <v>-1.3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18549</v>
      </c>
      <c r="S14" s="492"/>
      <c r="T14" s="492"/>
      <c r="U14" s="492"/>
      <c r="V14" s="493"/>
      <c r="W14" s="397"/>
      <c r="X14" s="398"/>
      <c r="Y14" s="398"/>
      <c r="Z14" s="398"/>
      <c r="AA14" s="398"/>
      <c r="AB14" s="387"/>
      <c r="AC14" s="494">
        <v>15.3</v>
      </c>
      <c r="AD14" s="495"/>
      <c r="AE14" s="495"/>
      <c r="AF14" s="495"/>
      <c r="AG14" s="496"/>
      <c r="AH14" s="494">
        <v>17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18494</v>
      </c>
      <c r="S15" s="492"/>
      <c r="T15" s="492"/>
      <c r="U15" s="492"/>
      <c r="V15" s="493"/>
      <c r="W15" s="423" t="s">
        <v>148</v>
      </c>
      <c r="X15" s="424"/>
      <c r="Y15" s="424"/>
      <c r="Z15" s="424"/>
      <c r="AA15" s="424"/>
      <c r="AB15" s="414"/>
      <c r="AC15" s="458">
        <v>2880</v>
      </c>
      <c r="AD15" s="459"/>
      <c r="AE15" s="459"/>
      <c r="AF15" s="459"/>
      <c r="AG15" s="501"/>
      <c r="AH15" s="458">
        <v>3177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1841096</v>
      </c>
      <c r="BO15" s="371"/>
      <c r="BP15" s="371"/>
      <c r="BQ15" s="371"/>
      <c r="BR15" s="371"/>
      <c r="BS15" s="371"/>
      <c r="BT15" s="371"/>
      <c r="BU15" s="372"/>
      <c r="BV15" s="370">
        <v>1801856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30</v>
      </c>
      <c r="AD16" s="495"/>
      <c r="AE16" s="495"/>
      <c r="AF16" s="495"/>
      <c r="AG16" s="496"/>
      <c r="AH16" s="494">
        <v>30.2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7647258</v>
      </c>
      <c r="BO16" s="408"/>
      <c r="BP16" s="408"/>
      <c r="BQ16" s="408"/>
      <c r="BR16" s="408"/>
      <c r="BS16" s="408"/>
      <c r="BT16" s="408"/>
      <c r="BU16" s="409"/>
      <c r="BV16" s="407">
        <v>7609047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5240</v>
      </c>
      <c r="AD17" s="459"/>
      <c r="AE17" s="459"/>
      <c r="AF17" s="459"/>
      <c r="AG17" s="501"/>
      <c r="AH17" s="458">
        <v>5553</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2231700</v>
      </c>
      <c r="BO17" s="408"/>
      <c r="BP17" s="408"/>
      <c r="BQ17" s="408"/>
      <c r="BR17" s="408"/>
      <c r="BS17" s="408"/>
      <c r="BT17" s="408"/>
      <c r="BU17" s="409"/>
      <c r="BV17" s="407">
        <v>2182548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168.32</v>
      </c>
      <c r="M18" s="531"/>
      <c r="N18" s="531"/>
      <c r="O18" s="531"/>
      <c r="P18" s="531"/>
      <c r="Q18" s="531"/>
      <c r="R18" s="532"/>
      <c r="S18" s="532"/>
      <c r="T18" s="532"/>
      <c r="U18" s="532"/>
      <c r="V18" s="533"/>
      <c r="W18" s="425"/>
      <c r="X18" s="426"/>
      <c r="Y18" s="426"/>
      <c r="Z18" s="426"/>
      <c r="AA18" s="426"/>
      <c r="AB18" s="417"/>
      <c r="AC18" s="534">
        <v>54.6</v>
      </c>
      <c r="AD18" s="535"/>
      <c r="AE18" s="535"/>
      <c r="AF18" s="535"/>
      <c r="AG18" s="536"/>
      <c r="AH18" s="534">
        <v>52.8</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6660220</v>
      </c>
      <c r="BO18" s="408"/>
      <c r="BP18" s="408"/>
      <c r="BQ18" s="408"/>
      <c r="BR18" s="408"/>
      <c r="BS18" s="408"/>
      <c r="BT18" s="408"/>
      <c r="BU18" s="409"/>
      <c r="BV18" s="407">
        <v>6674513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111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9404663</v>
      </c>
      <c r="BO19" s="408"/>
      <c r="BP19" s="408"/>
      <c r="BQ19" s="408"/>
      <c r="BR19" s="408"/>
      <c r="BS19" s="408"/>
      <c r="BT19" s="408"/>
      <c r="BU19" s="409"/>
      <c r="BV19" s="407">
        <v>9499014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5999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8916027</v>
      </c>
      <c r="BO22" s="371"/>
      <c r="BP22" s="371"/>
      <c r="BQ22" s="371"/>
      <c r="BR22" s="371"/>
      <c r="BS22" s="371"/>
      <c r="BT22" s="371"/>
      <c r="BU22" s="372"/>
      <c r="BV22" s="370">
        <v>8961472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5405438</v>
      </c>
      <c r="BO23" s="408"/>
      <c r="BP23" s="408"/>
      <c r="BQ23" s="408"/>
      <c r="BR23" s="408"/>
      <c r="BS23" s="408"/>
      <c r="BT23" s="408"/>
      <c r="BU23" s="409"/>
      <c r="BV23" s="407">
        <v>5104412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7960</v>
      </c>
      <c r="R24" s="459"/>
      <c r="S24" s="459"/>
      <c r="T24" s="459"/>
      <c r="U24" s="459"/>
      <c r="V24" s="501"/>
      <c r="W24" s="553"/>
      <c r="X24" s="554"/>
      <c r="Y24" s="555"/>
      <c r="Z24" s="457" t="s">
        <v>172</v>
      </c>
      <c r="AA24" s="437"/>
      <c r="AB24" s="437"/>
      <c r="AC24" s="437"/>
      <c r="AD24" s="437"/>
      <c r="AE24" s="437"/>
      <c r="AF24" s="437"/>
      <c r="AG24" s="438"/>
      <c r="AH24" s="458">
        <v>191</v>
      </c>
      <c r="AI24" s="459"/>
      <c r="AJ24" s="459"/>
      <c r="AK24" s="459"/>
      <c r="AL24" s="501"/>
      <c r="AM24" s="458">
        <v>582741</v>
      </c>
      <c r="AN24" s="459"/>
      <c r="AO24" s="459"/>
      <c r="AP24" s="459"/>
      <c r="AQ24" s="459"/>
      <c r="AR24" s="501"/>
      <c r="AS24" s="458">
        <v>3051</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8295618</v>
      </c>
      <c r="BO24" s="408"/>
      <c r="BP24" s="408"/>
      <c r="BQ24" s="408"/>
      <c r="BR24" s="408"/>
      <c r="BS24" s="408"/>
      <c r="BT24" s="408"/>
      <c r="BU24" s="409"/>
      <c r="BV24" s="407">
        <v>8157006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5950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139</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273461</v>
      </c>
      <c r="BO25" s="371"/>
      <c r="BP25" s="371"/>
      <c r="BQ25" s="371"/>
      <c r="BR25" s="371"/>
      <c r="BS25" s="371"/>
      <c r="BT25" s="371"/>
      <c r="BU25" s="372"/>
      <c r="BV25" s="370">
        <v>155422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5340</v>
      </c>
      <c r="R26" s="459"/>
      <c r="S26" s="459"/>
      <c r="T26" s="459"/>
      <c r="U26" s="459"/>
      <c r="V26" s="501"/>
      <c r="W26" s="553"/>
      <c r="X26" s="554"/>
      <c r="Y26" s="555"/>
      <c r="Z26" s="457" t="s">
        <v>179</v>
      </c>
      <c r="AA26" s="559"/>
      <c r="AB26" s="559"/>
      <c r="AC26" s="559"/>
      <c r="AD26" s="559"/>
      <c r="AE26" s="559"/>
      <c r="AF26" s="559"/>
      <c r="AG26" s="560"/>
      <c r="AH26" s="458">
        <v>16</v>
      </c>
      <c r="AI26" s="459"/>
      <c r="AJ26" s="459"/>
      <c r="AK26" s="459"/>
      <c r="AL26" s="501"/>
      <c r="AM26" s="458">
        <v>42624</v>
      </c>
      <c r="AN26" s="459"/>
      <c r="AO26" s="459"/>
      <c r="AP26" s="459"/>
      <c r="AQ26" s="459"/>
      <c r="AR26" s="501"/>
      <c r="AS26" s="458">
        <v>2664</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2880</v>
      </c>
      <c r="R27" s="459"/>
      <c r="S27" s="459"/>
      <c r="T27" s="459"/>
      <c r="U27" s="459"/>
      <c r="V27" s="501"/>
      <c r="W27" s="553"/>
      <c r="X27" s="554"/>
      <c r="Y27" s="555"/>
      <c r="Z27" s="457" t="s">
        <v>183</v>
      </c>
      <c r="AA27" s="437"/>
      <c r="AB27" s="437"/>
      <c r="AC27" s="437"/>
      <c r="AD27" s="437"/>
      <c r="AE27" s="437"/>
      <c r="AF27" s="437"/>
      <c r="AG27" s="438"/>
      <c r="AH27" s="458">
        <v>2</v>
      </c>
      <c r="AI27" s="459"/>
      <c r="AJ27" s="459"/>
      <c r="AK27" s="459"/>
      <c r="AL27" s="501"/>
      <c r="AM27" s="458" t="s">
        <v>184</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100000</v>
      </c>
      <c r="BO27" s="527"/>
      <c r="BP27" s="527"/>
      <c r="BQ27" s="527"/>
      <c r="BR27" s="527"/>
      <c r="BS27" s="527"/>
      <c r="BT27" s="527"/>
      <c r="BU27" s="528"/>
      <c r="BV27" s="526">
        <v>100000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2640</v>
      </c>
      <c r="R28" s="459"/>
      <c r="S28" s="459"/>
      <c r="T28" s="459"/>
      <c r="U28" s="459"/>
      <c r="V28" s="501"/>
      <c r="W28" s="553"/>
      <c r="X28" s="554"/>
      <c r="Y28" s="555"/>
      <c r="Z28" s="457" t="s">
        <v>188</v>
      </c>
      <c r="AA28" s="437"/>
      <c r="AB28" s="437"/>
      <c r="AC28" s="437"/>
      <c r="AD28" s="437"/>
      <c r="AE28" s="437"/>
      <c r="AF28" s="437"/>
      <c r="AG28" s="438"/>
      <c r="AH28" s="458" t="s">
        <v>181</v>
      </c>
      <c r="AI28" s="459"/>
      <c r="AJ28" s="459"/>
      <c r="AK28" s="459"/>
      <c r="AL28" s="501"/>
      <c r="AM28" s="458" t="s">
        <v>176</v>
      </c>
      <c r="AN28" s="459"/>
      <c r="AO28" s="459"/>
      <c r="AP28" s="459"/>
      <c r="AQ28" s="459"/>
      <c r="AR28" s="501"/>
      <c r="AS28" s="458" t="s">
        <v>176</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2080358</v>
      </c>
      <c r="BO28" s="371"/>
      <c r="BP28" s="371"/>
      <c r="BQ28" s="371"/>
      <c r="BR28" s="371"/>
      <c r="BS28" s="371"/>
      <c r="BT28" s="371"/>
      <c r="BU28" s="372"/>
      <c r="BV28" s="370">
        <v>2078574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14</v>
      </c>
      <c r="M29" s="459"/>
      <c r="N29" s="459"/>
      <c r="O29" s="459"/>
      <c r="P29" s="501"/>
      <c r="Q29" s="458">
        <v>2550</v>
      </c>
      <c r="R29" s="459"/>
      <c r="S29" s="459"/>
      <c r="T29" s="459"/>
      <c r="U29" s="459"/>
      <c r="V29" s="501"/>
      <c r="W29" s="556"/>
      <c r="X29" s="557"/>
      <c r="Y29" s="558"/>
      <c r="Z29" s="457" t="s">
        <v>191</v>
      </c>
      <c r="AA29" s="437"/>
      <c r="AB29" s="437"/>
      <c r="AC29" s="437"/>
      <c r="AD29" s="437"/>
      <c r="AE29" s="437"/>
      <c r="AF29" s="437"/>
      <c r="AG29" s="438"/>
      <c r="AH29" s="458">
        <v>193</v>
      </c>
      <c r="AI29" s="459"/>
      <c r="AJ29" s="459"/>
      <c r="AK29" s="459"/>
      <c r="AL29" s="501"/>
      <c r="AM29" s="458">
        <v>591193</v>
      </c>
      <c r="AN29" s="459"/>
      <c r="AO29" s="459"/>
      <c r="AP29" s="459"/>
      <c r="AQ29" s="459"/>
      <c r="AR29" s="501"/>
      <c r="AS29" s="458">
        <v>3063</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1165491</v>
      </c>
      <c r="BO29" s="408"/>
      <c r="BP29" s="408"/>
      <c r="BQ29" s="408"/>
      <c r="BR29" s="408"/>
      <c r="BS29" s="408"/>
      <c r="BT29" s="408"/>
      <c r="BU29" s="409"/>
      <c r="BV29" s="407">
        <v>615471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95.2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3491310</v>
      </c>
      <c r="BO30" s="527"/>
      <c r="BP30" s="527"/>
      <c r="BQ30" s="527"/>
      <c r="BR30" s="527"/>
      <c r="BS30" s="527"/>
      <c r="BT30" s="527"/>
      <c r="BU30" s="528"/>
      <c r="BV30" s="526">
        <v>3491935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美郷町水道事業会計</v>
      </c>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秋田県市町村総合事務組合（一般会計）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六郷開発</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秋田県市町村総合事務組合（交通災害共済事業等特別会計）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美郷の大地</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秋田県市町村会館管理組合（一般会計）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あきた美郷づくり</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秋田県後期高齢者医療広域連合（一般会計）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秋田県後期高齢者医療広域連合（後期高齢者医療特別会計）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秋田県町村電算システム共同事業組合（一般会計）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大曲仙北広域市町村圏組合（一般会計）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大曲仙北広域市町村圏組合（介護保険特別会計）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大仙美郷介護福祉組合（一般会計）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大仙美郷介護福祉組合（介護保険事業特別会計）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q+DdS2r6gZsrJkeNlTCgozaUUd/Zk5q77c2zUFLfUD97q+XRwQJNQOALLPxQqdrr2HrXIlyV8lMPiKUcwq6MJg==" saltValue="RcPRMHainwumIXzDKposZ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571</v>
      </c>
      <c r="D34" s="1151"/>
      <c r="E34" s="1152"/>
      <c r="F34" s="32">
        <v>5.62</v>
      </c>
      <c r="G34" s="33">
        <v>7.89</v>
      </c>
      <c r="H34" s="33">
        <v>8.08</v>
      </c>
      <c r="I34" s="33">
        <v>6.35</v>
      </c>
      <c r="J34" s="34">
        <v>5.61</v>
      </c>
      <c r="K34" s="22"/>
      <c r="L34" s="22"/>
      <c r="M34" s="22"/>
      <c r="N34" s="22"/>
      <c r="O34" s="22"/>
      <c r="P34" s="22"/>
    </row>
    <row r="35" spans="1:16" ht="39" customHeight="1" x14ac:dyDescent="0.15">
      <c r="A35" s="22"/>
      <c r="B35" s="35"/>
      <c r="C35" s="1145" t="s">
        <v>572</v>
      </c>
      <c r="D35" s="1146"/>
      <c r="E35" s="1147"/>
      <c r="F35" s="36">
        <v>2.4900000000000002</v>
      </c>
      <c r="G35" s="37">
        <v>3.41</v>
      </c>
      <c r="H35" s="37">
        <v>4.16</v>
      </c>
      <c r="I35" s="37">
        <v>4.34</v>
      </c>
      <c r="J35" s="38">
        <v>4.42</v>
      </c>
      <c r="K35" s="22"/>
      <c r="L35" s="22"/>
      <c r="M35" s="22"/>
      <c r="N35" s="22"/>
      <c r="O35" s="22"/>
      <c r="P35" s="22"/>
    </row>
    <row r="36" spans="1:16" ht="39" customHeight="1" x14ac:dyDescent="0.15">
      <c r="A36" s="22"/>
      <c r="B36" s="35"/>
      <c r="C36" s="1145" t="s">
        <v>573</v>
      </c>
      <c r="D36" s="1146"/>
      <c r="E36" s="1147"/>
      <c r="F36" s="36">
        <v>6.03</v>
      </c>
      <c r="G36" s="37">
        <v>2.2999999999999998</v>
      </c>
      <c r="H36" s="37">
        <v>2.0699999999999998</v>
      </c>
      <c r="I36" s="37">
        <v>1.9</v>
      </c>
      <c r="J36" s="38">
        <v>1.17</v>
      </c>
      <c r="K36" s="22"/>
      <c r="L36" s="22"/>
      <c r="M36" s="22"/>
      <c r="N36" s="22"/>
      <c r="O36" s="22"/>
      <c r="P36" s="22"/>
    </row>
    <row r="37" spans="1:16" ht="39" customHeight="1" x14ac:dyDescent="0.15">
      <c r="A37" s="22"/>
      <c r="B37" s="35"/>
      <c r="C37" s="1145" t="s">
        <v>574</v>
      </c>
      <c r="D37" s="1146"/>
      <c r="E37" s="1147"/>
      <c r="F37" s="36">
        <v>0.09</v>
      </c>
      <c r="G37" s="37">
        <v>0.06</v>
      </c>
      <c r="H37" s="37">
        <v>0.13</v>
      </c>
      <c r="I37" s="37">
        <v>7.0000000000000007E-2</v>
      </c>
      <c r="J37" s="38">
        <v>0.09</v>
      </c>
      <c r="K37" s="22"/>
      <c r="L37" s="22"/>
      <c r="M37" s="22"/>
      <c r="N37" s="22"/>
      <c r="O37" s="22"/>
      <c r="P37" s="22"/>
    </row>
    <row r="38" spans="1:16" ht="39" customHeight="1" x14ac:dyDescent="0.15">
      <c r="A38" s="22"/>
      <c r="B38" s="35"/>
      <c r="C38" s="1145" t="s">
        <v>575</v>
      </c>
      <c r="D38" s="1146"/>
      <c r="E38" s="1147"/>
      <c r="F38" s="36">
        <v>0.1</v>
      </c>
      <c r="G38" s="37">
        <v>7.0000000000000007E-2</v>
      </c>
      <c r="H38" s="37">
        <v>0.09</v>
      </c>
      <c r="I38" s="37">
        <v>0.06</v>
      </c>
      <c r="J38" s="38">
        <v>0.06</v>
      </c>
      <c r="K38" s="22"/>
      <c r="L38" s="22"/>
      <c r="M38" s="22"/>
      <c r="N38" s="22"/>
      <c r="O38" s="22"/>
      <c r="P38" s="22"/>
    </row>
    <row r="39" spans="1:16" ht="39" customHeight="1" x14ac:dyDescent="0.15">
      <c r="A39" s="22"/>
      <c r="B39" s="35"/>
      <c r="C39" s="1145" t="s">
        <v>576</v>
      </c>
      <c r="D39" s="1146"/>
      <c r="E39" s="1147"/>
      <c r="F39" s="36">
        <v>0</v>
      </c>
      <c r="G39" s="37">
        <v>0</v>
      </c>
      <c r="H39" s="37">
        <v>0</v>
      </c>
      <c r="I39" s="37">
        <v>0</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578</v>
      </c>
      <c r="D43" s="1149"/>
      <c r="E43" s="1150"/>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NtDhTHPL2LRjfanMKUIjCkkI4Ec+XXyhwCWndNL/CWxxiABFGFqEAGB+DqTStpF7AOKoi8W14zHxE7Ss3e+/Q==" saltValue="xcZJOWkGQhC9BpwOb3n7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1048</v>
      </c>
      <c r="L45" s="60">
        <v>978</v>
      </c>
      <c r="M45" s="60">
        <v>1000</v>
      </c>
      <c r="N45" s="60">
        <v>995</v>
      </c>
      <c r="O45" s="61">
        <v>989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15">
      <c r="A48" s="48"/>
      <c r="B48" s="1155"/>
      <c r="C48" s="1156"/>
      <c r="D48" s="62"/>
      <c r="E48" s="1161" t="s">
        <v>15</v>
      </c>
      <c r="F48" s="1161"/>
      <c r="G48" s="1161"/>
      <c r="H48" s="1161"/>
      <c r="I48" s="1161"/>
      <c r="J48" s="1162"/>
      <c r="K48" s="63">
        <v>334</v>
      </c>
      <c r="L48" s="64">
        <v>324</v>
      </c>
      <c r="M48" s="64">
        <v>339</v>
      </c>
      <c r="N48" s="64">
        <v>318</v>
      </c>
      <c r="O48" s="65">
        <v>298</v>
      </c>
      <c r="P48" s="48"/>
      <c r="Q48" s="48"/>
      <c r="R48" s="48"/>
      <c r="S48" s="48"/>
      <c r="T48" s="48"/>
      <c r="U48" s="48"/>
    </row>
    <row r="49" spans="1:21" ht="30.75" customHeight="1" x14ac:dyDescent="0.15">
      <c r="A49" s="48"/>
      <c r="B49" s="1155"/>
      <c r="C49" s="1156"/>
      <c r="D49" s="62"/>
      <c r="E49" s="1161" t="s">
        <v>16</v>
      </c>
      <c r="F49" s="1161"/>
      <c r="G49" s="1161"/>
      <c r="H49" s="1161"/>
      <c r="I49" s="1161"/>
      <c r="J49" s="1162"/>
      <c r="K49" s="63">
        <v>32</v>
      </c>
      <c r="L49" s="64">
        <v>31</v>
      </c>
      <c r="M49" s="64">
        <v>28</v>
      </c>
      <c r="N49" s="64">
        <v>19</v>
      </c>
      <c r="O49" s="65">
        <v>16</v>
      </c>
      <c r="P49" s="48"/>
      <c r="Q49" s="48"/>
      <c r="R49" s="48"/>
      <c r="S49" s="48"/>
      <c r="T49" s="48"/>
      <c r="U49" s="48"/>
    </row>
    <row r="50" spans="1:21" ht="30.75" customHeight="1" x14ac:dyDescent="0.15">
      <c r="A50" s="48"/>
      <c r="B50" s="1155"/>
      <c r="C50" s="1156"/>
      <c r="D50" s="62"/>
      <c r="E50" s="1161" t="s">
        <v>17</v>
      </c>
      <c r="F50" s="1161"/>
      <c r="G50" s="1161"/>
      <c r="H50" s="1161"/>
      <c r="I50" s="1161"/>
      <c r="J50" s="1162"/>
      <c r="K50" s="63">
        <v>21</v>
      </c>
      <c r="L50" s="64">
        <v>15</v>
      </c>
      <c r="M50" s="64">
        <v>4</v>
      </c>
      <c r="N50" s="64">
        <v>14</v>
      </c>
      <c r="O50" s="65">
        <v>17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1387</v>
      </c>
      <c r="L52" s="64">
        <v>1391</v>
      </c>
      <c r="M52" s="64">
        <v>1444</v>
      </c>
      <c r="N52" s="64">
        <v>1490</v>
      </c>
      <c r="O52" s="65">
        <v>1406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48</v>
      </c>
      <c r="L53" s="69">
        <v>-43</v>
      </c>
      <c r="M53" s="69">
        <v>-73</v>
      </c>
      <c r="N53" s="69">
        <v>-144</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525</v>
      </c>
      <c r="L58" s="84" t="s">
        <v>525</v>
      </c>
      <c r="M58" s="84" t="s">
        <v>525</v>
      </c>
      <c r="N58" s="84" t="s">
        <v>525</v>
      </c>
      <c r="O58" s="85" t="s">
        <v>525</v>
      </c>
    </row>
    <row r="59" spans="1:21" ht="31.5" customHeight="1" x14ac:dyDescent="0.15">
      <c r="B59" s="1171"/>
      <c r="C59" s="1172"/>
      <c r="D59" s="1178" t="s">
        <v>28</v>
      </c>
      <c r="E59" s="1179"/>
      <c r="F59" s="1179"/>
      <c r="G59" s="1179"/>
      <c r="H59" s="1179"/>
      <c r="I59" s="1179"/>
      <c r="J59" s="1180"/>
      <c r="K59" s="86" t="s">
        <v>525</v>
      </c>
      <c r="L59" s="87" t="s">
        <v>525</v>
      </c>
      <c r="M59" s="87" t="s">
        <v>525</v>
      </c>
      <c r="N59" s="87" t="s">
        <v>525</v>
      </c>
      <c r="O59" s="88" t="s">
        <v>525</v>
      </c>
    </row>
    <row r="60" spans="1:21" ht="31.5" customHeight="1" thickBot="1" x14ac:dyDescent="0.2">
      <c r="B60" s="1173"/>
      <c r="C60" s="1174"/>
      <c r="D60" s="1181" t="s">
        <v>29</v>
      </c>
      <c r="E60" s="1182"/>
      <c r="F60" s="1182"/>
      <c r="G60" s="1182"/>
      <c r="H60" s="1182"/>
      <c r="I60" s="1182"/>
      <c r="J60" s="1183"/>
      <c r="K60" s="89" t="s">
        <v>525</v>
      </c>
      <c r="L60" s="90" t="s">
        <v>525</v>
      </c>
      <c r="M60" s="90" t="s">
        <v>525</v>
      </c>
      <c r="N60" s="90" t="s">
        <v>525</v>
      </c>
      <c r="O60" s="91" t="s">
        <v>525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6nhYHDQhyPvlL78jYhRpjri9Oo6md+m1A6NQR064IGa4ZtxdGFKMaKbP1d4Qm42Z3ZIBb9aIrJdxp+vpdR6Eg==" saltValue="ckakrGFVRF+NGhFHFAjMj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4" t="s">
        <v>32</v>
      </c>
      <c r="C41" s="1185"/>
      <c r="D41" s="105"/>
      <c r="E41" s="1190" t="s">
        <v>33</v>
      </c>
      <c r="F41" s="1190"/>
      <c r="G41" s="1190"/>
      <c r="H41" s="1191"/>
      <c r="I41" s="355">
        <v>9243</v>
      </c>
      <c r="J41" s="356">
        <v>9050</v>
      </c>
      <c r="K41" s="356">
        <v>8989</v>
      </c>
      <c r="L41" s="356">
        <v>8961</v>
      </c>
      <c r="M41" s="357">
        <v>8916</v>
      </c>
    </row>
    <row r="42" spans="2:13" ht="27.75" customHeight="1" x14ac:dyDescent="0.15">
      <c r="B42" s="1186"/>
      <c r="C42" s="1187"/>
      <c r="D42" s="106"/>
      <c r="E42" s="1192" t="s">
        <v>34</v>
      </c>
      <c r="F42" s="1192"/>
      <c r="G42" s="1192"/>
      <c r="H42" s="1193"/>
      <c r="I42" s="358">
        <v>8</v>
      </c>
      <c r="J42" s="359" t="s">
        <v>525</v>
      </c>
      <c r="K42" s="359" t="s">
        <v>525</v>
      </c>
      <c r="L42" s="359" t="s">
        <v>525</v>
      </c>
      <c r="M42" s="360" t="s">
        <v>525</v>
      </c>
    </row>
    <row r="43" spans="2:13" ht="27.75" customHeight="1" x14ac:dyDescent="0.15">
      <c r="B43" s="1186"/>
      <c r="C43" s="1187"/>
      <c r="D43" s="106"/>
      <c r="E43" s="1192" t="s">
        <v>35</v>
      </c>
      <c r="F43" s="1192"/>
      <c r="G43" s="1192"/>
      <c r="H43" s="1193"/>
      <c r="I43" s="358">
        <v>4073</v>
      </c>
      <c r="J43" s="359">
        <v>4052</v>
      </c>
      <c r="K43" s="359">
        <v>3864</v>
      </c>
      <c r="L43" s="359">
        <v>3597</v>
      </c>
      <c r="M43" s="360">
        <v>3326</v>
      </c>
    </row>
    <row r="44" spans="2:13" ht="27.75" customHeight="1" x14ac:dyDescent="0.15">
      <c r="B44" s="1186"/>
      <c r="C44" s="1187"/>
      <c r="D44" s="106"/>
      <c r="E44" s="1192" t="s">
        <v>36</v>
      </c>
      <c r="F44" s="1192"/>
      <c r="G44" s="1192"/>
      <c r="H44" s="1193"/>
      <c r="I44" s="358">
        <v>128</v>
      </c>
      <c r="J44" s="359">
        <v>82</v>
      </c>
      <c r="K44" s="359">
        <v>37</v>
      </c>
      <c r="L44" s="359">
        <v>35</v>
      </c>
      <c r="M44" s="360">
        <v>7</v>
      </c>
    </row>
    <row r="45" spans="2:13" ht="27.75" customHeight="1" x14ac:dyDescent="0.15">
      <c r="B45" s="1186"/>
      <c r="C45" s="1187"/>
      <c r="D45" s="106"/>
      <c r="E45" s="1192" t="s">
        <v>37</v>
      </c>
      <c r="F45" s="1192"/>
      <c r="G45" s="1192"/>
      <c r="H45" s="1193"/>
      <c r="I45" s="358">
        <v>1434</v>
      </c>
      <c r="J45" s="359">
        <v>1429</v>
      </c>
      <c r="K45" s="359">
        <v>1488</v>
      </c>
      <c r="L45" s="359">
        <v>1644</v>
      </c>
      <c r="M45" s="360">
        <v>1554</v>
      </c>
    </row>
    <row r="46" spans="2:13" ht="27.75" customHeight="1" x14ac:dyDescent="0.15">
      <c r="B46" s="1186"/>
      <c r="C46" s="1187"/>
      <c r="D46" s="107"/>
      <c r="E46" s="1192" t="s">
        <v>38</v>
      </c>
      <c r="F46" s="1192"/>
      <c r="G46" s="1192"/>
      <c r="H46" s="1193"/>
      <c r="I46" s="358" t="s">
        <v>525</v>
      </c>
      <c r="J46" s="359" t="s">
        <v>525</v>
      </c>
      <c r="K46" s="359" t="s">
        <v>525</v>
      </c>
      <c r="L46" s="359" t="s">
        <v>525</v>
      </c>
      <c r="M46" s="360" t="s">
        <v>525</v>
      </c>
    </row>
    <row r="47" spans="2:13" ht="27.75" customHeight="1" x14ac:dyDescent="0.15">
      <c r="B47" s="1186"/>
      <c r="C47" s="1187"/>
      <c r="D47" s="108"/>
      <c r="E47" s="1194" t="s">
        <v>39</v>
      </c>
      <c r="F47" s="1195"/>
      <c r="G47" s="1195"/>
      <c r="H47" s="1196"/>
      <c r="I47" s="358" t="s">
        <v>525</v>
      </c>
      <c r="J47" s="359" t="s">
        <v>525</v>
      </c>
      <c r="K47" s="359" t="s">
        <v>525</v>
      </c>
      <c r="L47" s="359" t="s">
        <v>525</v>
      </c>
      <c r="M47" s="360" t="s">
        <v>525</v>
      </c>
    </row>
    <row r="48" spans="2:13" ht="27.75" customHeight="1" x14ac:dyDescent="0.15">
      <c r="B48" s="1186"/>
      <c r="C48" s="1187"/>
      <c r="D48" s="106"/>
      <c r="E48" s="1192" t="s">
        <v>40</v>
      </c>
      <c r="F48" s="1192"/>
      <c r="G48" s="1192"/>
      <c r="H48" s="1193"/>
      <c r="I48" s="358" t="s">
        <v>525</v>
      </c>
      <c r="J48" s="359" t="s">
        <v>525</v>
      </c>
      <c r="K48" s="359" t="s">
        <v>525</v>
      </c>
      <c r="L48" s="359" t="s">
        <v>525</v>
      </c>
      <c r="M48" s="360" t="s">
        <v>525</v>
      </c>
    </row>
    <row r="49" spans="2:13" ht="27.75" customHeight="1" x14ac:dyDescent="0.15">
      <c r="B49" s="1188"/>
      <c r="C49" s="1189"/>
      <c r="D49" s="106"/>
      <c r="E49" s="1192" t="s">
        <v>41</v>
      </c>
      <c r="F49" s="1192"/>
      <c r="G49" s="1192"/>
      <c r="H49" s="1193"/>
      <c r="I49" s="358" t="s">
        <v>525</v>
      </c>
      <c r="J49" s="359" t="s">
        <v>525</v>
      </c>
      <c r="K49" s="359" t="s">
        <v>525</v>
      </c>
      <c r="L49" s="359" t="s">
        <v>525</v>
      </c>
      <c r="M49" s="360" t="s">
        <v>525</v>
      </c>
    </row>
    <row r="50" spans="2:13" ht="27.75" customHeight="1" x14ac:dyDescent="0.15">
      <c r="B50" s="1197" t="s">
        <v>42</v>
      </c>
      <c r="C50" s="1198"/>
      <c r="D50" s="109"/>
      <c r="E50" s="1192" t="s">
        <v>43</v>
      </c>
      <c r="F50" s="1192"/>
      <c r="G50" s="1192"/>
      <c r="H50" s="1193"/>
      <c r="I50" s="358">
        <v>4463</v>
      </c>
      <c r="J50" s="359">
        <v>4470</v>
      </c>
      <c r="K50" s="359">
        <v>4574</v>
      </c>
      <c r="L50" s="359">
        <v>5217</v>
      </c>
      <c r="M50" s="360">
        <v>5770</v>
      </c>
    </row>
    <row r="51" spans="2:13" ht="27.75" customHeight="1" x14ac:dyDescent="0.15">
      <c r="B51" s="1186"/>
      <c r="C51" s="1187"/>
      <c r="D51" s="106"/>
      <c r="E51" s="1192" t="s">
        <v>44</v>
      </c>
      <c r="F51" s="1192"/>
      <c r="G51" s="1192"/>
      <c r="H51" s="1193"/>
      <c r="I51" s="358">
        <v>76</v>
      </c>
      <c r="J51" s="359">
        <v>65</v>
      </c>
      <c r="K51" s="359">
        <v>52</v>
      </c>
      <c r="L51" s="359">
        <v>45</v>
      </c>
      <c r="M51" s="360">
        <v>33</v>
      </c>
    </row>
    <row r="52" spans="2:13" ht="27.75" customHeight="1" x14ac:dyDescent="0.15">
      <c r="B52" s="1188"/>
      <c r="C52" s="1189"/>
      <c r="D52" s="106"/>
      <c r="E52" s="1192" t="s">
        <v>45</v>
      </c>
      <c r="F52" s="1192"/>
      <c r="G52" s="1192"/>
      <c r="H52" s="1193"/>
      <c r="I52" s="358">
        <v>13074</v>
      </c>
      <c r="J52" s="359">
        <v>13050</v>
      </c>
      <c r="K52" s="359">
        <v>12826</v>
      </c>
      <c r="L52" s="359">
        <v>12241</v>
      </c>
      <c r="M52" s="360">
        <v>12051</v>
      </c>
    </row>
    <row r="53" spans="2:13" ht="27.75" customHeight="1" thickBot="1" x14ac:dyDescent="0.2">
      <c r="B53" s="1199" t="s">
        <v>46</v>
      </c>
      <c r="C53" s="1200"/>
      <c r="D53" s="110"/>
      <c r="E53" s="1201" t="s">
        <v>47</v>
      </c>
      <c r="F53" s="1201"/>
      <c r="G53" s="1201"/>
      <c r="H53" s="1202"/>
      <c r="I53" s="361">
        <v>-2727</v>
      </c>
      <c r="J53" s="362">
        <v>-2971</v>
      </c>
      <c r="K53" s="362">
        <v>-3075</v>
      </c>
      <c r="L53" s="362">
        <v>-3266</v>
      </c>
      <c r="M53" s="363">
        <v>-4052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mLao3Md1q8IAdhF5d2lNTI1mjGcRdEyw0rIE1suiF+Dz4aNPARYLYi8fzK9z3YAqTOZTJEybDNrc4Tch7TRWw==" saltValue="dnVZDpsBuiTZePJfrCh2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2077</v>
      </c>
      <c r="G55" s="122">
        <v>2079</v>
      </c>
      <c r="H55" s="123">
        <v>2080</v>
      </c>
    </row>
    <row r="56" spans="2:8" ht="52.5" customHeight="1" x14ac:dyDescent="0.15">
      <c r="B56" s="124"/>
      <c r="C56" s="1213" t="s">
        <v>51</v>
      </c>
      <c r="D56" s="1213"/>
      <c r="E56" s="1214"/>
      <c r="F56" s="125">
        <v>615</v>
      </c>
      <c r="G56" s="125">
        <v>615</v>
      </c>
      <c r="H56" s="126">
        <v>1165</v>
      </c>
    </row>
    <row r="57" spans="2:8" ht="53.25" customHeight="1" x14ac:dyDescent="0.15">
      <c r="B57" s="124"/>
      <c r="C57" s="1215" t="s">
        <v>52</v>
      </c>
      <c r="D57" s="1215"/>
      <c r="E57" s="1216"/>
      <c r="F57" s="127">
        <v>2850</v>
      </c>
      <c r="G57" s="127">
        <v>3492</v>
      </c>
      <c r="H57" s="128">
        <v>3491</v>
      </c>
    </row>
    <row r="58" spans="2:8" ht="45.75" customHeight="1" x14ac:dyDescent="0.15">
      <c r="B58" s="129"/>
      <c r="C58" s="1203" t="s">
        <v>598</v>
      </c>
      <c r="D58" s="1204"/>
      <c r="E58" s="1205"/>
      <c r="F58" s="130">
        <v>1066</v>
      </c>
      <c r="G58" s="130">
        <v>1716</v>
      </c>
      <c r="H58" s="131">
        <v>1716</v>
      </c>
    </row>
    <row r="59" spans="2:8" ht="45.75" customHeight="1" x14ac:dyDescent="0.15">
      <c r="B59" s="129"/>
      <c r="C59" s="1203" t="s">
        <v>599</v>
      </c>
      <c r="D59" s="1204"/>
      <c r="E59" s="1205"/>
      <c r="F59" s="130">
        <v>1317</v>
      </c>
      <c r="G59" s="130">
        <v>1317</v>
      </c>
      <c r="H59" s="131">
        <v>1317</v>
      </c>
    </row>
    <row r="60" spans="2:8" ht="45.75" customHeight="1" x14ac:dyDescent="0.15">
      <c r="B60" s="129"/>
      <c r="C60" s="1203" t="s">
        <v>600</v>
      </c>
      <c r="D60" s="1204"/>
      <c r="E60" s="1205"/>
      <c r="F60" s="130">
        <v>338</v>
      </c>
      <c r="G60" s="130">
        <v>338</v>
      </c>
      <c r="H60" s="131">
        <v>338</v>
      </c>
    </row>
    <row r="61" spans="2:8" ht="45.75" customHeight="1" x14ac:dyDescent="0.15">
      <c r="B61" s="129"/>
      <c r="C61" s="1203" t="s">
        <v>601</v>
      </c>
      <c r="D61" s="1204"/>
      <c r="E61" s="1205"/>
      <c r="F61" s="130">
        <v>37</v>
      </c>
      <c r="G61" s="130">
        <v>37</v>
      </c>
      <c r="H61" s="131">
        <v>37</v>
      </c>
    </row>
    <row r="62" spans="2:8" ht="45.75" customHeight="1" thickBot="1" x14ac:dyDescent="0.2">
      <c r="B62" s="132"/>
      <c r="C62" s="1206" t="s">
        <v>602</v>
      </c>
      <c r="D62" s="1207"/>
      <c r="E62" s="1208"/>
      <c r="F62" s="133">
        <v>30</v>
      </c>
      <c r="G62" s="133">
        <v>30</v>
      </c>
      <c r="H62" s="134">
        <v>30</v>
      </c>
    </row>
    <row r="63" spans="2:8" ht="52.5" customHeight="1" thickBot="1" x14ac:dyDescent="0.2">
      <c r="B63" s="135"/>
      <c r="C63" s="1209" t="s">
        <v>53</v>
      </c>
      <c r="D63" s="1209"/>
      <c r="E63" s="1210"/>
      <c r="F63" s="136">
        <v>5542</v>
      </c>
      <c r="G63" s="136">
        <v>6186</v>
      </c>
      <c r="H63" s="137">
        <v>6737</v>
      </c>
    </row>
    <row r="64" spans="2:8" x14ac:dyDescent="0.15"/>
  </sheetData>
  <sheetProtection algorithmName="SHA-512" hashValue="xcubc2uH69MymB0zn12EgEVt7ju0o0ZU8aPDZSlmnUbEQNwje5W/HGVk3Hkmjee8ZAlEZJ4ga4ePSxIeIlRJtg==" saltValue="6Ww6uxCyTTnYioO5vAnF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88177</v>
      </c>
      <c r="E3" s="156"/>
      <c r="F3" s="157">
        <v>53869</v>
      </c>
      <c r="G3" s="158"/>
      <c r="H3" s="159"/>
    </row>
    <row r="4" spans="1:8" x14ac:dyDescent="0.15">
      <c r="A4" s="160"/>
      <c r="B4" s="161"/>
      <c r="C4" s="162"/>
      <c r="D4" s="163">
        <v>55176</v>
      </c>
      <c r="E4" s="164"/>
      <c r="F4" s="165">
        <v>35046</v>
      </c>
      <c r="G4" s="166"/>
      <c r="H4" s="167"/>
    </row>
    <row r="5" spans="1:8" x14ac:dyDescent="0.15">
      <c r="A5" s="148" t="s">
        <v>558</v>
      </c>
      <c r="B5" s="153"/>
      <c r="C5" s="154"/>
      <c r="D5" s="155">
        <v>96072</v>
      </c>
      <c r="E5" s="156"/>
      <c r="F5" s="157">
        <v>59119</v>
      </c>
      <c r="G5" s="158"/>
      <c r="H5" s="159"/>
    </row>
    <row r="6" spans="1:8" x14ac:dyDescent="0.15">
      <c r="A6" s="160"/>
      <c r="B6" s="161"/>
      <c r="C6" s="162"/>
      <c r="D6" s="163">
        <v>46513</v>
      </c>
      <c r="E6" s="164"/>
      <c r="F6" s="165">
        <v>29900</v>
      </c>
      <c r="G6" s="166"/>
      <c r="H6" s="167"/>
    </row>
    <row r="7" spans="1:8" x14ac:dyDescent="0.15">
      <c r="A7" s="148" t="s">
        <v>559</v>
      </c>
      <c r="B7" s="153"/>
      <c r="C7" s="154"/>
      <c r="D7" s="155">
        <v>100126</v>
      </c>
      <c r="E7" s="156"/>
      <c r="F7" s="157">
        <v>84459</v>
      </c>
      <c r="G7" s="158"/>
      <c r="H7" s="159"/>
    </row>
    <row r="8" spans="1:8" x14ac:dyDescent="0.15">
      <c r="A8" s="160"/>
      <c r="B8" s="161"/>
      <c r="C8" s="162"/>
      <c r="D8" s="163">
        <v>42627</v>
      </c>
      <c r="E8" s="164"/>
      <c r="F8" s="165">
        <v>47314</v>
      </c>
      <c r="G8" s="166"/>
      <c r="H8" s="167"/>
    </row>
    <row r="9" spans="1:8" x14ac:dyDescent="0.15">
      <c r="A9" s="148" t="s">
        <v>560</v>
      </c>
      <c r="B9" s="153"/>
      <c r="C9" s="154"/>
      <c r="D9" s="155">
        <v>105317</v>
      </c>
      <c r="E9" s="156"/>
      <c r="F9" s="157">
        <v>74568</v>
      </c>
      <c r="G9" s="158"/>
      <c r="H9" s="159"/>
    </row>
    <row r="10" spans="1:8" x14ac:dyDescent="0.15">
      <c r="A10" s="160"/>
      <c r="B10" s="161"/>
      <c r="C10" s="162"/>
      <c r="D10" s="163">
        <v>48439</v>
      </c>
      <c r="E10" s="164"/>
      <c r="F10" s="165">
        <v>42558</v>
      </c>
      <c r="G10" s="166"/>
      <c r="H10" s="167"/>
    </row>
    <row r="11" spans="1:8" x14ac:dyDescent="0.15">
      <c r="A11" s="148" t="s">
        <v>561</v>
      </c>
      <c r="B11" s="153"/>
      <c r="C11" s="154"/>
      <c r="D11" s="155">
        <v>106773</v>
      </c>
      <c r="E11" s="156"/>
      <c r="F11" s="157">
        <v>73693</v>
      </c>
      <c r="G11" s="158"/>
      <c r="H11" s="159"/>
    </row>
    <row r="12" spans="1:8" x14ac:dyDescent="0.15">
      <c r="A12" s="160"/>
      <c r="B12" s="161"/>
      <c r="C12" s="168"/>
      <c r="D12" s="163">
        <v>72264</v>
      </c>
      <c r="E12" s="164"/>
      <c r="F12" s="165">
        <v>44203</v>
      </c>
      <c r="G12" s="166"/>
      <c r="H12" s="167"/>
    </row>
    <row r="13" spans="1:8" x14ac:dyDescent="0.15">
      <c r="A13" s="148"/>
      <c r="B13" s="153"/>
      <c r="C13" s="169"/>
      <c r="D13" s="170">
        <v>99293</v>
      </c>
      <c r="E13" s="171"/>
      <c r="F13" s="172">
        <v>69142</v>
      </c>
      <c r="G13" s="173"/>
      <c r="H13" s="159"/>
    </row>
    <row r="14" spans="1:8" x14ac:dyDescent="0.15">
      <c r="A14" s="160"/>
      <c r="B14" s="161"/>
      <c r="C14" s="162"/>
      <c r="D14" s="163">
        <v>53004</v>
      </c>
      <c r="E14" s="164"/>
      <c r="F14" s="165">
        <v>39804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5.63</v>
      </c>
      <c r="C19" s="174">
        <f>ROUND(VALUE(SUBSTITUTE(実質収支比率等に係る経年分析!G$48,"▲","-")),2)</f>
        <v>7.89</v>
      </c>
      <c r="D19" s="174">
        <f>ROUND(VALUE(SUBSTITUTE(実質収支比率等に係る経年分析!H$48,"▲","-")),2)</f>
        <v>8.09</v>
      </c>
      <c r="E19" s="174">
        <f>ROUND(VALUE(SUBSTITUTE(実質収支比率等に係る経年分析!I$48,"▲","-")),2)</f>
        <v>6.35</v>
      </c>
      <c r="F19" s="174">
        <f>ROUND(VALUE(SUBSTITUTE(実質収支比率等に係る経年分析!J$48,"▲","-")),2)</f>
        <v>5.62</v>
      </c>
    </row>
    <row r="20" spans="1:11" x14ac:dyDescent="0.15">
      <c r="A20" s="174" t="s">
        <v>57</v>
      </c>
      <c r="B20" s="174">
        <f>ROUND(VALUE(SUBSTITUTE(実質収支比率等に係る経年分析!F$47,"▲","-")),2)</f>
        <v>26.81</v>
      </c>
      <c r="C20" s="174">
        <f>ROUND(VALUE(SUBSTITUTE(実質収支比率等に係る経年分析!G$47,"▲","-")),2)</f>
        <v>27.13</v>
      </c>
      <c r="D20" s="174">
        <f>ROUND(VALUE(SUBSTITUTE(実質収支比率等に係る経年分析!H$47,"▲","-")),2)</f>
        <v>26.13</v>
      </c>
      <c r="E20" s="174">
        <f>ROUND(VALUE(SUBSTITUTE(実質収支比率等に係る経年分析!I$47,"▲","-")),2)</f>
        <v>25.09</v>
      </c>
      <c r="F20" s="174">
        <f>ROUND(VALUE(SUBSTITUTE(実質収支比率等に係る経年分析!J$47,"▲","-")),2)</f>
        <v>25.62</v>
      </c>
    </row>
    <row r="21" spans="1:11" x14ac:dyDescent="0.15">
      <c r="A21" s="174" t="s">
        <v>58</v>
      </c>
      <c r="B21" s="174">
        <f>IF(ISNUMBER(VALUE(SUBSTITUTE(実質収支比率等に係る経年分析!F$49,"▲","-"))),ROUND(VALUE(SUBSTITUTE(実質収支比率等に係る経年分析!F$49,"▲","-")),2),NA())</f>
        <v>5.22</v>
      </c>
      <c r="C21" s="174">
        <f>IF(ISNUMBER(VALUE(SUBSTITUTE(実質収支比率等に係る経年分析!G$49,"▲","-"))),ROUND(VALUE(SUBSTITUTE(実質収支比率等に係る経年分析!G$49,"▲","-")),2),NA())</f>
        <v>8.33</v>
      </c>
      <c r="D21" s="174">
        <f>IF(ISNUMBER(VALUE(SUBSTITUTE(実質収支比率等に係る経年分析!H$49,"▲","-"))),ROUND(VALUE(SUBSTITUTE(実質収支比率等に係る経年分析!H$49,"▲","-")),2),NA())</f>
        <v>4.38</v>
      </c>
      <c r="E21" s="174">
        <f>IF(ISNUMBER(VALUE(SUBSTITUTE(実質収支比率等に係る経年分析!I$49,"▲","-"))),ROUND(VALUE(SUBSTITUTE(実質収支比率等に係る経年分析!I$49,"▲","-")),2),NA())</f>
        <v>2.58</v>
      </c>
      <c r="F21" s="174">
        <f>IF(ISNUMBER(VALUE(SUBSTITUTE(実質収支比率等に係る経年分析!J$49,"▲","-"))),ROUND(VALUE(SUBSTITUTE(実質収支比率等に係る経年分析!J$49,"▲","-")),2),NA())</f>
        <v>3.26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7.0000000000000007E-2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2.2999999999999998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2.0699999999999998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1.17</v>
      </c>
    </row>
    <row r="35" spans="1:16" x14ac:dyDescent="0.15">
      <c r="A35" s="175" t="str">
        <f>IF(連結実質赤字比率に係る赤字・黒字の構成分析!C$35="",NA(),連結実質赤字比率に係る赤字・黒字の構成分析!C$35)</f>
        <v>美郷町水道事業会計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2.4900000000000002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6.35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5.61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1387</v>
      </c>
      <c r="E42" s="176"/>
      <c r="F42" s="176"/>
      <c r="G42" s="176">
        <f>'実質公債費比率（分子）の構造'!L$52</f>
        <v>1391</v>
      </c>
      <c r="H42" s="176"/>
      <c r="I42" s="176"/>
      <c r="J42" s="176">
        <f>'実質公債費比率（分子）の構造'!M$52</f>
        <v>1444</v>
      </c>
      <c r="K42" s="176"/>
      <c r="L42" s="176"/>
      <c r="M42" s="176">
        <f>'実質公債費比率（分子）の構造'!N$52</f>
        <v>1490</v>
      </c>
      <c r="N42" s="176"/>
      <c r="O42" s="176"/>
      <c r="P42" s="176">
        <f>'実質公債費比率（分子）の構造'!O$52</f>
        <v>1406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21</v>
      </c>
      <c r="C44" s="176"/>
      <c r="D44" s="176"/>
      <c r="E44" s="176">
        <f>'実質公債費比率（分子）の構造'!L$50</f>
        <v>15</v>
      </c>
      <c r="F44" s="176"/>
      <c r="G44" s="176"/>
      <c r="H44" s="176">
        <f>'実質公債費比率（分子）の構造'!M$50</f>
        <v>4</v>
      </c>
      <c r="I44" s="176"/>
      <c r="J44" s="176"/>
      <c r="K44" s="176">
        <f>'実質公債費比率（分子）の構造'!N$50</f>
        <v>14</v>
      </c>
      <c r="L44" s="176"/>
      <c r="M44" s="176"/>
      <c r="N44" s="176">
        <f>'実質公債費比率（分子）の構造'!O$50</f>
        <v>17</v>
      </c>
      <c r="O44" s="176"/>
      <c r="P44" s="176"/>
    </row>
    <row r="45" spans="1:16" x14ac:dyDescent="0.15">
      <c r="A45" s="176" t="s">
        <v>68</v>
      </c>
      <c r="B45" s="176">
        <f>'実質公債費比率（分子）の構造'!K$49</f>
        <v>32</v>
      </c>
      <c r="C45" s="176"/>
      <c r="D45" s="176"/>
      <c r="E45" s="176">
        <f>'実質公債費比率（分子）の構造'!L$49</f>
        <v>31</v>
      </c>
      <c r="F45" s="176"/>
      <c r="G45" s="176"/>
      <c r="H45" s="176">
        <f>'実質公債費比率（分子）の構造'!M$49</f>
        <v>28</v>
      </c>
      <c r="I45" s="176"/>
      <c r="J45" s="176"/>
      <c r="K45" s="176">
        <f>'実質公債費比率（分子）の構造'!N$49</f>
        <v>19</v>
      </c>
      <c r="L45" s="176"/>
      <c r="M45" s="176"/>
      <c r="N45" s="176">
        <f>'実質公債費比率（分子）の構造'!O$49</f>
        <v>16</v>
      </c>
      <c r="O45" s="176"/>
      <c r="P45" s="176"/>
    </row>
    <row r="46" spans="1:16" x14ac:dyDescent="0.15">
      <c r="A46" s="176" t="s">
        <v>69</v>
      </c>
      <c r="B46" s="176">
        <f>'実質公債費比率（分子）の構造'!K$48</f>
        <v>334</v>
      </c>
      <c r="C46" s="176"/>
      <c r="D46" s="176"/>
      <c r="E46" s="176">
        <f>'実質公債費比率（分子）の構造'!L$48</f>
        <v>324</v>
      </c>
      <c r="F46" s="176"/>
      <c r="G46" s="176"/>
      <c r="H46" s="176">
        <f>'実質公債費比率（分子）の構造'!M$48</f>
        <v>339</v>
      </c>
      <c r="I46" s="176"/>
      <c r="J46" s="176"/>
      <c r="K46" s="176">
        <f>'実質公債費比率（分子）の構造'!N$48</f>
        <v>318</v>
      </c>
      <c r="L46" s="176"/>
      <c r="M46" s="176"/>
      <c r="N46" s="176">
        <f>'実質公債費比率（分子）の構造'!O$48</f>
        <v>298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1048</v>
      </c>
      <c r="C49" s="176"/>
      <c r="D49" s="176"/>
      <c r="E49" s="176">
        <f>'実質公債費比率（分子）の構造'!L$45</f>
        <v>978</v>
      </c>
      <c r="F49" s="176"/>
      <c r="G49" s="176"/>
      <c r="H49" s="176">
        <f>'実質公債費比率（分子）の構造'!M$45</f>
        <v>1000</v>
      </c>
      <c r="I49" s="176"/>
      <c r="J49" s="176"/>
      <c r="K49" s="176">
        <f>'実質公債費比率（分子）の構造'!N$45</f>
        <v>995</v>
      </c>
      <c r="L49" s="176"/>
      <c r="M49" s="176"/>
      <c r="N49" s="176">
        <f>'実質公債費比率（分子）の構造'!O$45</f>
        <v>989</v>
      </c>
      <c r="O49" s="176"/>
      <c r="P49" s="176"/>
    </row>
    <row r="50" spans="1:16" x14ac:dyDescent="0.15">
      <c r="A50" s="176" t="s">
        <v>73</v>
      </c>
      <c r="B50" s="176" t="e">
        <f>NA()</f>
        <v>#N/A</v>
      </c>
      <c r="C50" s="176">
        <f>IF(ISNUMBER('実質公債費比率（分子）の構造'!K$53),'実質公債費比率（分子）の構造'!K$53,NA())</f>
        <v>48</v>
      </c>
      <c r="D50" s="176" t="e">
        <f>NA()</f>
        <v>#N/A</v>
      </c>
      <c r="E50" s="176" t="e">
        <f>NA()</f>
        <v>#N/A</v>
      </c>
      <c r="F50" s="176">
        <f>IF(ISNUMBER('実質公債費比率（分子）の構造'!L$53),'実質公債費比率（分子）の構造'!L$53,NA())</f>
        <v>-43</v>
      </c>
      <c r="G50" s="176" t="e">
        <f>NA()</f>
        <v>#N/A</v>
      </c>
      <c r="H50" s="176" t="e">
        <f>NA()</f>
        <v>#N/A</v>
      </c>
      <c r="I50" s="176">
        <f>IF(ISNUMBER('実質公債費比率（分子）の構造'!M$53),'実質公債費比率（分子）の構造'!M$53,NA())</f>
        <v>-73</v>
      </c>
      <c r="J50" s="176" t="e">
        <f>NA()</f>
        <v>#N/A</v>
      </c>
      <c r="K50" s="176" t="e">
        <f>NA()</f>
        <v>#N/A</v>
      </c>
      <c r="L50" s="176">
        <f>IF(ISNUMBER('実質公債費比率（分子）の構造'!N$53),'実質公債費比率（分子）の構造'!N$53,NA())</f>
        <v>-144</v>
      </c>
      <c r="M50" s="176" t="e">
        <f>NA()</f>
        <v>#N/A</v>
      </c>
      <c r="N50" s="176" t="e">
        <f>NA()</f>
        <v>#N/A</v>
      </c>
      <c r="O50" s="176">
        <f>IF(ISNUMBER('実質公債費比率（分子）の構造'!O$53),'実質公債費比率（分子）の構造'!O$53,NA())</f>
        <v>-86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13074</v>
      </c>
      <c r="E56" s="175"/>
      <c r="F56" s="175"/>
      <c r="G56" s="175">
        <f>'将来負担比率（分子）の構造'!J$52</f>
        <v>13050</v>
      </c>
      <c r="H56" s="175"/>
      <c r="I56" s="175"/>
      <c r="J56" s="175">
        <f>'将来負担比率（分子）の構造'!K$52</f>
        <v>12826</v>
      </c>
      <c r="K56" s="175"/>
      <c r="L56" s="175"/>
      <c r="M56" s="175">
        <f>'将来負担比率（分子）の構造'!L$52</f>
        <v>12241</v>
      </c>
      <c r="N56" s="175"/>
      <c r="O56" s="175"/>
      <c r="P56" s="175">
        <f>'将来負担比率（分子）の構造'!M$52</f>
        <v>12051</v>
      </c>
    </row>
    <row r="57" spans="1:16" x14ac:dyDescent="0.15">
      <c r="A57" s="175" t="s">
        <v>44</v>
      </c>
      <c r="B57" s="175"/>
      <c r="C57" s="175"/>
      <c r="D57" s="175">
        <f>'将来負担比率（分子）の構造'!I$51</f>
        <v>76</v>
      </c>
      <c r="E57" s="175"/>
      <c r="F57" s="175"/>
      <c r="G57" s="175">
        <f>'将来負担比率（分子）の構造'!J$51</f>
        <v>65</v>
      </c>
      <c r="H57" s="175"/>
      <c r="I57" s="175"/>
      <c r="J57" s="175">
        <f>'将来負担比率（分子）の構造'!K$51</f>
        <v>52</v>
      </c>
      <c r="K57" s="175"/>
      <c r="L57" s="175"/>
      <c r="M57" s="175">
        <f>'将来負担比率（分子）の構造'!L$51</f>
        <v>45</v>
      </c>
      <c r="N57" s="175"/>
      <c r="O57" s="175"/>
      <c r="P57" s="175">
        <f>'将来負担比率（分子）の構造'!M$51</f>
        <v>33</v>
      </c>
    </row>
    <row r="58" spans="1:16" x14ac:dyDescent="0.15">
      <c r="A58" s="175" t="s">
        <v>43</v>
      </c>
      <c r="B58" s="175"/>
      <c r="C58" s="175"/>
      <c r="D58" s="175">
        <f>'将来負担比率（分子）の構造'!I$50</f>
        <v>4463</v>
      </c>
      <c r="E58" s="175"/>
      <c r="F58" s="175"/>
      <c r="G58" s="175">
        <f>'将来負担比率（分子）の構造'!J$50</f>
        <v>4470</v>
      </c>
      <c r="H58" s="175"/>
      <c r="I58" s="175"/>
      <c r="J58" s="175">
        <f>'将来負担比率（分子）の構造'!K$50</f>
        <v>4574</v>
      </c>
      <c r="K58" s="175"/>
      <c r="L58" s="175"/>
      <c r="M58" s="175">
        <f>'将来負担比率（分子）の構造'!L$50</f>
        <v>5217</v>
      </c>
      <c r="N58" s="175"/>
      <c r="O58" s="175"/>
      <c r="P58" s="175">
        <f>'将来負担比率（分子）の構造'!M$50</f>
        <v>5770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1434</v>
      </c>
      <c r="C62" s="175"/>
      <c r="D62" s="175"/>
      <c r="E62" s="175">
        <f>'将来負担比率（分子）の構造'!J$45</f>
        <v>1429</v>
      </c>
      <c r="F62" s="175"/>
      <c r="G62" s="175"/>
      <c r="H62" s="175">
        <f>'将来負担比率（分子）の構造'!K$45</f>
        <v>1488</v>
      </c>
      <c r="I62" s="175"/>
      <c r="J62" s="175"/>
      <c r="K62" s="175">
        <f>'将来負担比率（分子）の構造'!L$45</f>
        <v>1644</v>
      </c>
      <c r="L62" s="175"/>
      <c r="M62" s="175"/>
      <c r="N62" s="175">
        <f>'将来負担比率（分子）の構造'!M$45</f>
        <v>1554</v>
      </c>
      <c r="O62" s="175"/>
      <c r="P62" s="175"/>
    </row>
    <row r="63" spans="1:16" x14ac:dyDescent="0.15">
      <c r="A63" s="175" t="s">
        <v>36</v>
      </c>
      <c r="B63" s="175">
        <f>'将来負担比率（分子）の構造'!I$44</f>
        <v>128</v>
      </c>
      <c r="C63" s="175"/>
      <c r="D63" s="175"/>
      <c r="E63" s="175">
        <f>'将来負担比率（分子）の構造'!J$44</f>
        <v>82</v>
      </c>
      <c r="F63" s="175"/>
      <c r="G63" s="175"/>
      <c r="H63" s="175">
        <f>'将来負担比率（分子）の構造'!K$44</f>
        <v>37</v>
      </c>
      <c r="I63" s="175"/>
      <c r="J63" s="175"/>
      <c r="K63" s="175">
        <f>'将来負担比率（分子）の構造'!L$44</f>
        <v>35</v>
      </c>
      <c r="L63" s="175"/>
      <c r="M63" s="175"/>
      <c r="N63" s="175">
        <f>'将来負担比率（分子）の構造'!M$44</f>
        <v>7</v>
      </c>
      <c r="O63" s="175"/>
      <c r="P63" s="175"/>
    </row>
    <row r="64" spans="1:16" x14ac:dyDescent="0.15">
      <c r="A64" s="175" t="s">
        <v>35</v>
      </c>
      <c r="B64" s="175">
        <f>'将来負担比率（分子）の構造'!I$43</f>
        <v>4073</v>
      </c>
      <c r="C64" s="175"/>
      <c r="D64" s="175"/>
      <c r="E64" s="175">
        <f>'将来負担比率（分子）の構造'!J$43</f>
        <v>4052</v>
      </c>
      <c r="F64" s="175"/>
      <c r="G64" s="175"/>
      <c r="H64" s="175">
        <f>'将来負担比率（分子）の構造'!K$43</f>
        <v>3864</v>
      </c>
      <c r="I64" s="175"/>
      <c r="J64" s="175"/>
      <c r="K64" s="175">
        <f>'将来負担比率（分子）の構造'!L$43</f>
        <v>3597</v>
      </c>
      <c r="L64" s="175"/>
      <c r="M64" s="175"/>
      <c r="N64" s="175">
        <f>'将来負担比率（分子）の構造'!M$43</f>
        <v>3326</v>
      </c>
      <c r="O64" s="175"/>
      <c r="P64" s="175"/>
    </row>
    <row r="65" spans="1:16" x14ac:dyDescent="0.15">
      <c r="A65" s="175" t="s">
        <v>34</v>
      </c>
      <c r="B65" s="175">
        <f>'将来負担比率（分子）の構造'!I$42</f>
        <v>8</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9243</v>
      </c>
      <c r="C66" s="175"/>
      <c r="D66" s="175"/>
      <c r="E66" s="175">
        <f>'将来負担比率（分子）の構造'!J$41</f>
        <v>9050</v>
      </c>
      <c r="F66" s="175"/>
      <c r="G66" s="175"/>
      <c r="H66" s="175">
        <f>'将来負担比率（分子）の構造'!K$41</f>
        <v>8989</v>
      </c>
      <c r="I66" s="175"/>
      <c r="J66" s="175"/>
      <c r="K66" s="175">
        <f>'将来負担比率（分子）の構造'!L$41</f>
        <v>8961</v>
      </c>
      <c r="L66" s="175"/>
      <c r="M66" s="175"/>
      <c r="N66" s="175">
        <f>'将来負担比率（分子）の構造'!M$41</f>
        <v>8916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2077</v>
      </c>
      <c r="C72" s="179">
        <f>基金残高に係る経年分析!G55</f>
        <v>2079</v>
      </c>
      <c r="D72" s="179">
        <f>基金残高に係る経年分析!H55</f>
        <v>2080</v>
      </c>
    </row>
    <row r="73" spans="1:16" x14ac:dyDescent="0.15">
      <c r="A73" s="178" t="s">
        <v>80</v>
      </c>
      <c r="B73" s="179">
        <f>基金残高に係る経年分析!F56</f>
        <v>615</v>
      </c>
      <c r="C73" s="179">
        <f>基金残高に係る経年分析!G56</f>
        <v>615</v>
      </c>
      <c r="D73" s="179">
        <f>基金残高に係る経年分析!H56</f>
        <v>1165</v>
      </c>
    </row>
    <row r="74" spans="1:16" x14ac:dyDescent="0.15">
      <c r="A74" s="178" t="s">
        <v>81</v>
      </c>
      <c r="B74" s="179">
        <f>基金残高に係る経年分析!F57</f>
        <v>2850</v>
      </c>
      <c r="C74" s="179">
        <f>基金残高に係る経年分析!G57</f>
        <v>3492</v>
      </c>
      <c r="D74" s="179">
        <f>基金残高に係る経年分析!H57</f>
        <v>3491</v>
      </c>
    </row>
  </sheetData>
  <sheetProtection algorithmName="SHA-512" hashValue="XE7OCussH80cggCP71uykuBQJJl8p6aki9Q01m6IgITTgumXG8T1KTYJG5e9KiKvnfubIGLADlzfIypDIr31Ug==" saltValue="3ZerbfVaeCHlbo0kLOfP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1494774</v>
      </c>
      <c r="S5" s="613"/>
      <c r="T5" s="613"/>
      <c r="U5" s="613"/>
      <c r="V5" s="613"/>
      <c r="W5" s="613"/>
      <c r="X5" s="613"/>
      <c r="Y5" s="614"/>
      <c r="Z5" s="615">
        <v>11.3</v>
      </c>
      <c r="AA5" s="615"/>
      <c r="AB5" s="615"/>
      <c r="AC5" s="615"/>
      <c r="AD5" s="616">
        <v>1494774</v>
      </c>
      <c r="AE5" s="616"/>
      <c r="AF5" s="616"/>
      <c r="AG5" s="616"/>
      <c r="AH5" s="616"/>
      <c r="AI5" s="616"/>
      <c r="AJ5" s="616"/>
      <c r="AK5" s="616"/>
      <c r="AL5" s="617">
        <v>18.399999999999999</v>
      </c>
      <c r="AM5" s="618"/>
      <c r="AN5" s="618"/>
      <c r="AO5" s="619"/>
      <c r="AP5" s="609" t="s">
        <v>231</v>
      </c>
      <c r="AQ5" s="610"/>
      <c r="AR5" s="610"/>
      <c r="AS5" s="610"/>
      <c r="AT5" s="610"/>
      <c r="AU5" s="610"/>
      <c r="AV5" s="610"/>
      <c r="AW5" s="610"/>
      <c r="AX5" s="610"/>
      <c r="AY5" s="610"/>
      <c r="AZ5" s="610"/>
      <c r="BA5" s="610"/>
      <c r="BB5" s="610"/>
      <c r="BC5" s="610"/>
      <c r="BD5" s="610"/>
      <c r="BE5" s="610"/>
      <c r="BF5" s="611"/>
      <c r="BG5" s="623">
        <v>1494102</v>
      </c>
      <c r="BH5" s="624"/>
      <c r="BI5" s="624"/>
      <c r="BJ5" s="624"/>
      <c r="BK5" s="624"/>
      <c r="BL5" s="624"/>
      <c r="BM5" s="624"/>
      <c r="BN5" s="625"/>
      <c r="BO5" s="626">
        <v>100</v>
      </c>
      <c r="BP5" s="626"/>
      <c r="BQ5" s="626"/>
      <c r="BR5" s="626"/>
      <c r="BS5" s="627" t="s">
        <v>139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264327</v>
      </c>
      <c r="S6" s="624"/>
      <c r="T6" s="624"/>
      <c r="U6" s="624"/>
      <c r="V6" s="624"/>
      <c r="W6" s="624"/>
      <c r="X6" s="624"/>
      <c r="Y6" s="625"/>
      <c r="Z6" s="626">
        <v>2</v>
      </c>
      <c r="AA6" s="626"/>
      <c r="AB6" s="626"/>
      <c r="AC6" s="626"/>
      <c r="AD6" s="627">
        <v>264327</v>
      </c>
      <c r="AE6" s="627"/>
      <c r="AF6" s="627"/>
      <c r="AG6" s="627"/>
      <c r="AH6" s="627"/>
      <c r="AI6" s="627"/>
      <c r="AJ6" s="627"/>
      <c r="AK6" s="627"/>
      <c r="AL6" s="628">
        <v>3.3</v>
      </c>
      <c r="AM6" s="629"/>
      <c r="AN6" s="629"/>
      <c r="AO6" s="630"/>
      <c r="AP6" s="620" t="s">
        <v>236</v>
      </c>
      <c r="AQ6" s="621"/>
      <c r="AR6" s="621"/>
      <c r="AS6" s="621"/>
      <c r="AT6" s="621"/>
      <c r="AU6" s="621"/>
      <c r="AV6" s="621"/>
      <c r="AW6" s="621"/>
      <c r="AX6" s="621"/>
      <c r="AY6" s="621"/>
      <c r="AZ6" s="621"/>
      <c r="BA6" s="621"/>
      <c r="BB6" s="621"/>
      <c r="BC6" s="621"/>
      <c r="BD6" s="621"/>
      <c r="BE6" s="621"/>
      <c r="BF6" s="622"/>
      <c r="BG6" s="623">
        <v>1494102</v>
      </c>
      <c r="BH6" s="624"/>
      <c r="BI6" s="624"/>
      <c r="BJ6" s="624"/>
      <c r="BK6" s="624"/>
      <c r="BL6" s="624"/>
      <c r="BM6" s="624"/>
      <c r="BN6" s="625"/>
      <c r="BO6" s="626">
        <v>100</v>
      </c>
      <c r="BP6" s="626"/>
      <c r="BQ6" s="626"/>
      <c r="BR6" s="626"/>
      <c r="BS6" s="627" t="s">
        <v>176</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105903</v>
      </c>
      <c r="CS6" s="624"/>
      <c r="CT6" s="624"/>
      <c r="CU6" s="624"/>
      <c r="CV6" s="624"/>
      <c r="CW6" s="624"/>
      <c r="CX6" s="624"/>
      <c r="CY6" s="625"/>
      <c r="CZ6" s="617">
        <v>0.8</v>
      </c>
      <c r="DA6" s="618"/>
      <c r="DB6" s="618"/>
      <c r="DC6" s="634"/>
      <c r="DD6" s="632" t="s">
        <v>176</v>
      </c>
      <c r="DE6" s="624"/>
      <c r="DF6" s="624"/>
      <c r="DG6" s="624"/>
      <c r="DH6" s="624"/>
      <c r="DI6" s="624"/>
      <c r="DJ6" s="624"/>
      <c r="DK6" s="624"/>
      <c r="DL6" s="624"/>
      <c r="DM6" s="624"/>
      <c r="DN6" s="624"/>
      <c r="DO6" s="624"/>
      <c r="DP6" s="625"/>
      <c r="DQ6" s="632">
        <v>105903</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464</v>
      </c>
      <c r="S7" s="624"/>
      <c r="T7" s="624"/>
      <c r="U7" s="624"/>
      <c r="V7" s="624"/>
      <c r="W7" s="624"/>
      <c r="X7" s="624"/>
      <c r="Y7" s="625"/>
      <c r="Z7" s="626">
        <v>0</v>
      </c>
      <c r="AA7" s="626"/>
      <c r="AB7" s="626"/>
      <c r="AC7" s="626"/>
      <c r="AD7" s="627">
        <v>464</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622932</v>
      </c>
      <c r="BH7" s="624"/>
      <c r="BI7" s="624"/>
      <c r="BJ7" s="624"/>
      <c r="BK7" s="624"/>
      <c r="BL7" s="624"/>
      <c r="BM7" s="624"/>
      <c r="BN7" s="625"/>
      <c r="BO7" s="626">
        <v>41.7</v>
      </c>
      <c r="BP7" s="626"/>
      <c r="BQ7" s="626"/>
      <c r="BR7" s="626"/>
      <c r="BS7" s="627" t="s">
        <v>176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1611768</v>
      </c>
      <c r="CS7" s="624"/>
      <c r="CT7" s="624"/>
      <c r="CU7" s="624"/>
      <c r="CV7" s="624"/>
      <c r="CW7" s="624"/>
      <c r="CX7" s="624"/>
      <c r="CY7" s="625"/>
      <c r="CZ7" s="626">
        <v>12.6</v>
      </c>
      <c r="DA7" s="626"/>
      <c r="DB7" s="626"/>
      <c r="DC7" s="626"/>
      <c r="DD7" s="632">
        <v>60120</v>
      </c>
      <c r="DE7" s="624"/>
      <c r="DF7" s="624"/>
      <c r="DG7" s="624"/>
      <c r="DH7" s="624"/>
      <c r="DI7" s="624"/>
      <c r="DJ7" s="624"/>
      <c r="DK7" s="624"/>
      <c r="DL7" s="624"/>
      <c r="DM7" s="624"/>
      <c r="DN7" s="624"/>
      <c r="DO7" s="624"/>
      <c r="DP7" s="625"/>
      <c r="DQ7" s="632">
        <v>1385171</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3716</v>
      </c>
      <c r="S8" s="624"/>
      <c r="T8" s="624"/>
      <c r="U8" s="624"/>
      <c r="V8" s="624"/>
      <c r="W8" s="624"/>
      <c r="X8" s="624"/>
      <c r="Y8" s="625"/>
      <c r="Z8" s="626">
        <v>0</v>
      </c>
      <c r="AA8" s="626"/>
      <c r="AB8" s="626"/>
      <c r="AC8" s="626"/>
      <c r="AD8" s="627">
        <v>3716</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30452</v>
      </c>
      <c r="BH8" s="624"/>
      <c r="BI8" s="624"/>
      <c r="BJ8" s="624"/>
      <c r="BK8" s="624"/>
      <c r="BL8" s="624"/>
      <c r="BM8" s="624"/>
      <c r="BN8" s="625"/>
      <c r="BO8" s="626">
        <v>2</v>
      </c>
      <c r="BP8" s="626"/>
      <c r="BQ8" s="626"/>
      <c r="BR8" s="626"/>
      <c r="BS8" s="627" t="s">
        <v>176</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3222378</v>
      </c>
      <c r="CS8" s="624"/>
      <c r="CT8" s="624"/>
      <c r="CU8" s="624"/>
      <c r="CV8" s="624"/>
      <c r="CW8" s="624"/>
      <c r="CX8" s="624"/>
      <c r="CY8" s="625"/>
      <c r="CZ8" s="626">
        <v>25.2</v>
      </c>
      <c r="DA8" s="626"/>
      <c r="DB8" s="626"/>
      <c r="DC8" s="626"/>
      <c r="DD8" s="632">
        <v>116686</v>
      </c>
      <c r="DE8" s="624"/>
      <c r="DF8" s="624"/>
      <c r="DG8" s="624"/>
      <c r="DH8" s="624"/>
      <c r="DI8" s="624"/>
      <c r="DJ8" s="624"/>
      <c r="DK8" s="624"/>
      <c r="DL8" s="624"/>
      <c r="DM8" s="624"/>
      <c r="DN8" s="624"/>
      <c r="DO8" s="624"/>
      <c r="DP8" s="625"/>
      <c r="DQ8" s="632">
        <v>1915120</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3107</v>
      </c>
      <c r="S9" s="624"/>
      <c r="T9" s="624"/>
      <c r="U9" s="624"/>
      <c r="V9" s="624"/>
      <c r="W9" s="624"/>
      <c r="X9" s="624"/>
      <c r="Y9" s="625"/>
      <c r="Z9" s="626">
        <v>0</v>
      </c>
      <c r="AA9" s="626"/>
      <c r="AB9" s="626"/>
      <c r="AC9" s="626"/>
      <c r="AD9" s="627">
        <v>3107</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525788</v>
      </c>
      <c r="BH9" s="624"/>
      <c r="BI9" s="624"/>
      <c r="BJ9" s="624"/>
      <c r="BK9" s="624"/>
      <c r="BL9" s="624"/>
      <c r="BM9" s="624"/>
      <c r="BN9" s="625"/>
      <c r="BO9" s="626">
        <v>35.200000000000003</v>
      </c>
      <c r="BP9" s="626"/>
      <c r="BQ9" s="626"/>
      <c r="BR9" s="626"/>
      <c r="BS9" s="627" t="s">
        <v>176</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999423</v>
      </c>
      <c r="CS9" s="624"/>
      <c r="CT9" s="624"/>
      <c r="CU9" s="624"/>
      <c r="CV9" s="624"/>
      <c r="CW9" s="624"/>
      <c r="CX9" s="624"/>
      <c r="CY9" s="625"/>
      <c r="CZ9" s="626">
        <v>7.8</v>
      </c>
      <c r="DA9" s="626"/>
      <c r="DB9" s="626"/>
      <c r="DC9" s="626"/>
      <c r="DD9" s="632">
        <v>13829</v>
      </c>
      <c r="DE9" s="624"/>
      <c r="DF9" s="624"/>
      <c r="DG9" s="624"/>
      <c r="DH9" s="624"/>
      <c r="DI9" s="624"/>
      <c r="DJ9" s="624"/>
      <c r="DK9" s="624"/>
      <c r="DL9" s="624"/>
      <c r="DM9" s="624"/>
      <c r="DN9" s="624"/>
      <c r="DO9" s="624"/>
      <c r="DP9" s="625"/>
      <c r="DQ9" s="632">
        <v>684164</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176</v>
      </c>
      <c r="AA10" s="626"/>
      <c r="AB10" s="626"/>
      <c r="AC10" s="626"/>
      <c r="AD10" s="627" t="s">
        <v>176</v>
      </c>
      <c r="AE10" s="627"/>
      <c r="AF10" s="627"/>
      <c r="AG10" s="627"/>
      <c r="AH10" s="627"/>
      <c r="AI10" s="627"/>
      <c r="AJ10" s="627"/>
      <c r="AK10" s="627"/>
      <c r="AL10" s="628" t="s">
        <v>176</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39016</v>
      </c>
      <c r="BH10" s="624"/>
      <c r="BI10" s="624"/>
      <c r="BJ10" s="624"/>
      <c r="BK10" s="624"/>
      <c r="BL10" s="624"/>
      <c r="BM10" s="624"/>
      <c r="BN10" s="625"/>
      <c r="BO10" s="626">
        <v>2.6</v>
      </c>
      <c r="BP10" s="626"/>
      <c r="BQ10" s="626"/>
      <c r="BR10" s="626"/>
      <c r="BS10" s="627" t="s">
        <v>176</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8850</v>
      </c>
      <c r="CS10" s="624"/>
      <c r="CT10" s="624"/>
      <c r="CU10" s="624"/>
      <c r="CV10" s="624"/>
      <c r="CW10" s="624"/>
      <c r="CX10" s="624"/>
      <c r="CY10" s="625"/>
      <c r="CZ10" s="626">
        <v>0.1</v>
      </c>
      <c r="DA10" s="626"/>
      <c r="DB10" s="626"/>
      <c r="DC10" s="626"/>
      <c r="DD10" s="632" t="s">
        <v>176</v>
      </c>
      <c r="DE10" s="624"/>
      <c r="DF10" s="624"/>
      <c r="DG10" s="624"/>
      <c r="DH10" s="624"/>
      <c r="DI10" s="624"/>
      <c r="DJ10" s="624"/>
      <c r="DK10" s="624"/>
      <c r="DL10" s="624"/>
      <c r="DM10" s="624"/>
      <c r="DN10" s="624"/>
      <c r="DO10" s="624"/>
      <c r="DP10" s="625"/>
      <c r="DQ10" s="632">
        <v>8850</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462034</v>
      </c>
      <c r="S11" s="624"/>
      <c r="T11" s="624"/>
      <c r="U11" s="624"/>
      <c r="V11" s="624"/>
      <c r="W11" s="624"/>
      <c r="X11" s="624"/>
      <c r="Y11" s="625"/>
      <c r="Z11" s="628">
        <v>3.5</v>
      </c>
      <c r="AA11" s="629"/>
      <c r="AB11" s="629"/>
      <c r="AC11" s="635"/>
      <c r="AD11" s="632">
        <v>462034</v>
      </c>
      <c r="AE11" s="624"/>
      <c r="AF11" s="624"/>
      <c r="AG11" s="624"/>
      <c r="AH11" s="624"/>
      <c r="AI11" s="624"/>
      <c r="AJ11" s="624"/>
      <c r="AK11" s="625"/>
      <c r="AL11" s="628">
        <v>5.7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27676</v>
      </c>
      <c r="BH11" s="624"/>
      <c r="BI11" s="624"/>
      <c r="BJ11" s="624"/>
      <c r="BK11" s="624"/>
      <c r="BL11" s="624"/>
      <c r="BM11" s="624"/>
      <c r="BN11" s="625"/>
      <c r="BO11" s="626">
        <v>1.9</v>
      </c>
      <c r="BP11" s="626"/>
      <c r="BQ11" s="626"/>
      <c r="BR11" s="626"/>
      <c r="BS11" s="627" t="s">
        <v>176</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1259715</v>
      </c>
      <c r="CS11" s="624"/>
      <c r="CT11" s="624"/>
      <c r="CU11" s="624"/>
      <c r="CV11" s="624"/>
      <c r="CW11" s="624"/>
      <c r="CX11" s="624"/>
      <c r="CY11" s="625"/>
      <c r="CZ11" s="626">
        <v>9.9</v>
      </c>
      <c r="DA11" s="626"/>
      <c r="DB11" s="626"/>
      <c r="DC11" s="626"/>
      <c r="DD11" s="632">
        <v>507831</v>
      </c>
      <c r="DE11" s="624"/>
      <c r="DF11" s="624"/>
      <c r="DG11" s="624"/>
      <c r="DH11" s="624"/>
      <c r="DI11" s="624"/>
      <c r="DJ11" s="624"/>
      <c r="DK11" s="624"/>
      <c r="DL11" s="624"/>
      <c r="DM11" s="624"/>
      <c r="DN11" s="624"/>
      <c r="DO11" s="624"/>
      <c r="DP11" s="625"/>
      <c r="DQ11" s="632">
        <v>427963</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176</v>
      </c>
      <c r="S12" s="624"/>
      <c r="T12" s="624"/>
      <c r="U12" s="624"/>
      <c r="V12" s="624"/>
      <c r="W12" s="624"/>
      <c r="X12" s="624"/>
      <c r="Y12" s="625"/>
      <c r="Z12" s="626" t="s">
        <v>176</v>
      </c>
      <c r="AA12" s="626"/>
      <c r="AB12" s="626"/>
      <c r="AC12" s="626"/>
      <c r="AD12" s="627" t="s">
        <v>176</v>
      </c>
      <c r="AE12" s="627"/>
      <c r="AF12" s="627"/>
      <c r="AG12" s="627"/>
      <c r="AH12" s="627"/>
      <c r="AI12" s="627"/>
      <c r="AJ12" s="627"/>
      <c r="AK12" s="627"/>
      <c r="AL12" s="628" t="s">
        <v>176</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672816</v>
      </c>
      <c r="BH12" s="624"/>
      <c r="BI12" s="624"/>
      <c r="BJ12" s="624"/>
      <c r="BK12" s="624"/>
      <c r="BL12" s="624"/>
      <c r="BM12" s="624"/>
      <c r="BN12" s="625"/>
      <c r="BO12" s="626">
        <v>45</v>
      </c>
      <c r="BP12" s="626"/>
      <c r="BQ12" s="626"/>
      <c r="BR12" s="626"/>
      <c r="BS12" s="627" t="s">
        <v>176</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737498</v>
      </c>
      <c r="CS12" s="624"/>
      <c r="CT12" s="624"/>
      <c r="CU12" s="624"/>
      <c r="CV12" s="624"/>
      <c r="CW12" s="624"/>
      <c r="CX12" s="624"/>
      <c r="CY12" s="625"/>
      <c r="CZ12" s="626">
        <v>5.8</v>
      </c>
      <c r="DA12" s="626"/>
      <c r="DB12" s="626"/>
      <c r="DC12" s="626"/>
      <c r="DD12" s="632">
        <v>81512</v>
      </c>
      <c r="DE12" s="624"/>
      <c r="DF12" s="624"/>
      <c r="DG12" s="624"/>
      <c r="DH12" s="624"/>
      <c r="DI12" s="624"/>
      <c r="DJ12" s="624"/>
      <c r="DK12" s="624"/>
      <c r="DL12" s="624"/>
      <c r="DM12" s="624"/>
      <c r="DN12" s="624"/>
      <c r="DO12" s="624"/>
      <c r="DP12" s="625"/>
      <c r="DQ12" s="632">
        <v>555593</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176</v>
      </c>
      <c r="AA13" s="626"/>
      <c r="AB13" s="626"/>
      <c r="AC13" s="626"/>
      <c r="AD13" s="627" t="s">
        <v>176</v>
      </c>
      <c r="AE13" s="627"/>
      <c r="AF13" s="627"/>
      <c r="AG13" s="627"/>
      <c r="AH13" s="627"/>
      <c r="AI13" s="627"/>
      <c r="AJ13" s="627"/>
      <c r="AK13" s="627"/>
      <c r="AL13" s="628" t="s">
        <v>176</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665769</v>
      </c>
      <c r="BH13" s="624"/>
      <c r="BI13" s="624"/>
      <c r="BJ13" s="624"/>
      <c r="BK13" s="624"/>
      <c r="BL13" s="624"/>
      <c r="BM13" s="624"/>
      <c r="BN13" s="625"/>
      <c r="BO13" s="626">
        <v>44.5</v>
      </c>
      <c r="BP13" s="626"/>
      <c r="BQ13" s="626"/>
      <c r="BR13" s="626"/>
      <c r="BS13" s="627" t="s">
        <v>176</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1626720</v>
      </c>
      <c r="CS13" s="624"/>
      <c r="CT13" s="624"/>
      <c r="CU13" s="624"/>
      <c r="CV13" s="624"/>
      <c r="CW13" s="624"/>
      <c r="CX13" s="624"/>
      <c r="CY13" s="625"/>
      <c r="CZ13" s="626">
        <v>12.7</v>
      </c>
      <c r="DA13" s="626"/>
      <c r="DB13" s="626"/>
      <c r="DC13" s="626"/>
      <c r="DD13" s="632">
        <v>934830</v>
      </c>
      <c r="DE13" s="624"/>
      <c r="DF13" s="624"/>
      <c r="DG13" s="624"/>
      <c r="DH13" s="624"/>
      <c r="DI13" s="624"/>
      <c r="DJ13" s="624"/>
      <c r="DK13" s="624"/>
      <c r="DL13" s="624"/>
      <c r="DM13" s="624"/>
      <c r="DN13" s="624"/>
      <c r="DO13" s="624"/>
      <c r="DP13" s="625"/>
      <c r="DQ13" s="632">
        <v>854371</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186</v>
      </c>
      <c r="S14" s="624"/>
      <c r="T14" s="624"/>
      <c r="U14" s="624"/>
      <c r="V14" s="624"/>
      <c r="W14" s="624"/>
      <c r="X14" s="624"/>
      <c r="Y14" s="625"/>
      <c r="Z14" s="626">
        <v>0</v>
      </c>
      <c r="AA14" s="626"/>
      <c r="AB14" s="626"/>
      <c r="AC14" s="626"/>
      <c r="AD14" s="627">
        <v>186</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84028</v>
      </c>
      <c r="BH14" s="624"/>
      <c r="BI14" s="624"/>
      <c r="BJ14" s="624"/>
      <c r="BK14" s="624"/>
      <c r="BL14" s="624"/>
      <c r="BM14" s="624"/>
      <c r="BN14" s="625"/>
      <c r="BO14" s="626">
        <v>5.6</v>
      </c>
      <c r="BP14" s="626"/>
      <c r="BQ14" s="626"/>
      <c r="BR14" s="626"/>
      <c r="BS14" s="627" t="s">
        <v>176</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514791</v>
      </c>
      <c r="CS14" s="624"/>
      <c r="CT14" s="624"/>
      <c r="CU14" s="624"/>
      <c r="CV14" s="624"/>
      <c r="CW14" s="624"/>
      <c r="CX14" s="624"/>
      <c r="CY14" s="625"/>
      <c r="CZ14" s="626">
        <v>4</v>
      </c>
      <c r="DA14" s="626"/>
      <c r="DB14" s="626"/>
      <c r="DC14" s="626"/>
      <c r="DD14" s="632">
        <v>21483</v>
      </c>
      <c r="DE14" s="624"/>
      <c r="DF14" s="624"/>
      <c r="DG14" s="624"/>
      <c r="DH14" s="624"/>
      <c r="DI14" s="624"/>
      <c r="DJ14" s="624"/>
      <c r="DK14" s="624"/>
      <c r="DL14" s="624"/>
      <c r="DM14" s="624"/>
      <c r="DN14" s="624"/>
      <c r="DO14" s="624"/>
      <c r="DP14" s="625"/>
      <c r="DQ14" s="632">
        <v>484320</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176</v>
      </c>
      <c r="AA15" s="626"/>
      <c r="AB15" s="626"/>
      <c r="AC15" s="626"/>
      <c r="AD15" s="627" t="s">
        <v>176</v>
      </c>
      <c r="AE15" s="627"/>
      <c r="AF15" s="627"/>
      <c r="AG15" s="627"/>
      <c r="AH15" s="627"/>
      <c r="AI15" s="627"/>
      <c r="AJ15" s="627"/>
      <c r="AK15" s="627"/>
      <c r="AL15" s="628" t="s">
        <v>176</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114326</v>
      </c>
      <c r="BH15" s="624"/>
      <c r="BI15" s="624"/>
      <c r="BJ15" s="624"/>
      <c r="BK15" s="624"/>
      <c r="BL15" s="624"/>
      <c r="BM15" s="624"/>
      <c r="BN15" s="625"/>
      <c r="BO15" s="626">
        <v>7.6</v>
      </c>
      <c r="BP15" s="626"/>
      <c r="BQ15" s="626"/>
      <c r="BR15" s="626"/>
      <c r="BS15" s="627" t="s">
        <v>176</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1361076</v>
      </c>
      <c r="CS15" s="624"/>
      <c r="CT15" s="624"/>
      <c r="CU15" s="624"/>
      <c r="CV15" s="624"/>
      <c r="CW15" s="624"/>
      <c r="CX15" s="624"/>
      <c r="CY15" s="625"/>
      <c r="CZ15" s="626">
        <v>10.7</v>
      </c>
      <c r="DA15" s="626"/>
      <c r="DB15" s="626"/>
      <c r="DC15" s="626"/>
      <c r="DD15" s="632">
        <v>205805</v>
      </c>
      <c r="DE15" s="624"/>
      <c r="DF15" s="624"/>
      <c r="DG15" s="624"/>
      <c r="DH15" s="624"/>
      <c r="DI15" s="624"/>
      <c r="DJ15" s="624"/>
      <c r="DK15" s="624"/>
      <c r="DL15" s="624"/>
      <c r="DM15" s="624"/>
      <c r="DN15" s="624"/>
      <c r="DO15" s="624"/>
      <c r="DP15" s="625"/>
      <c r="DQ15" s="632">
        <v>1163918</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16124</v>
      </c>
      <c r="S16" s="624"/>
      <c r="T16" s="624"/>
      <c r="U16" s="624"/>
      <c r="V16" s="624"/>
      <c r="W16" s="624"/>
      <c r="X16" s="624"/>
      <c r="Y16" s="625"/>
      <c r="Z16" s="626">
        <v>0.1</v>
      </c>
      <c r="AA16" s="626"/>
      <c r="AB16" s="626"/>
      <c r="AC16" s="626"/>
      <c r="AD16" s="627">
        <v>16124</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176</v>
      </c>
      <c r="BH16" s="624"/>
      <c r="BI16" s="624"/>
      <c r="BJ16" s="624"/>
      <c r="BK16" s="624"/>
      <c r="BL16" s="624"/>
      <c r="BM16" s="624"/>
      <c r="BN16" s="625"/>
      <c r="BO16" s="626" t="s">
        <v>176</v>
      </c>
      <c r="BP16" s="626"/>
      <c r="BQ16" s="626"/>
      <c r="BR16" s="626"/>
      <c r="BS16" s="627" t="s">
        <v>176</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1738</v>
      </c>
      <c r="CS16" s="624"/>
      <c r="CT16" s="624"/>
      <c r="CU16" s="624"/>
      <c r="CV16" s="624"/>
      <c r="CW16" s="624"/>
      <c r="CX16" s="624"/>
      <c r="CY16" s="625"/>
      <c r="CZ16" s="626">
        <v>0</v>
      </c>
      <c r="DA16" s="626"/>
      <c r="DB16" s="626"/>
      <c r="DC16" s="626"/>
      <c r="DD16" s="632" t="s">
        <v>268</v>
      </c>
      <c r="DE16" s="624"/>
      <c r="DF16" s="624"/>
      <c r="DG16" s="624"/>
      <c r="DH16" s="624"/>
      <c r="DI16" s="624"/>
      <c r="DJ16" s="624"/>
      <c r="DK16" s="624"/>
      <c r="DL16" s="624"/>
      <c r="DM16" s="624"/>
      <c r="DN16" s="624"/>
      <c r="DO16" s="624"/>
      <c r="DP16" s="625"/>
      <c r="DQ16" s="632">
        <v>1738</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19783</v>
      </c>
      <c r="S17" s="624"/>
      <c r="T17" s="624"/>
      <c r="U17" s="624"/>
      <c r="V17" s="624"/>
      <c r="W17" s="624"/>
      <c r="X17" s="624"/>
      <c r="Y17" s="625"/>
      <c r="Z17" s="626">
        <v>0.1</v>
      </c>
      <c r="AA17" s="626"/>
      <c r="AB17" s="626"/>
      <c r="AC17" s="626"/>
      <c r="AD17" s="627">
        <v>19783</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176</v>
      </c>
      <c r="BP17" s="626"/>
      <c r="BQ17" s="626"/>
      <c r="BR17" s="626"/>
      <c r="BS17" s="627" t="s">
        <v>176</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1322734</v>
      </c>
      <c r="CS17" s="624"/>
      <c r="CT17" s="624"/>
      <c r="CU17" s="624"/>
      <c r="CV17" s="624"/>
      <c r="CW17" s="624"/>
      <c r="CX17" s="624"/>
      <c r="CY17" s="625"/>
      <c r="CZ17" s="626">
        <v>10.4</v>
      </c>
      <c r="DA17" s="626"/>
      <c r="DB17" s="626"/>
      <c r="DC17" s="626"/>
      <c r="DD17" s="632" t="s">
        <v>176</v>
      </c>
      <c r="DE17" s="624"/>
      <c r="DF17" s="624"/>
      <c r="DG17" s="624"/>
      <c r="DH17" s="624"/>
      <c r="DI17" s="624"/>
      <c r="DJ17" s="624"/>
      <c r="DK17" s="624"/>
      <c r="DL17" s="624"/>
      <c r="DM17" s="624"/>
      <c r="DN17" s="624"/>
      <c r="DO17" s="624"/>
      <c r="DP17" s="625"/>
      <c r="DQ17" s="632">
        <v>1310371</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14126</v>
      </c>
      <c r="S18" s="624"/>
      <c r="T18" s="624"/>
      <c r="U18" s="624"/>
      <c r="V18" s="624"/>
      <c r="W18" s="624"/>
      <c r="X18" s="624"/>
      <c r="Y18" s="625"/>
      <c r="Z18" s="626">
        <v>0.1</v>
      </c>
      <c r="AA18" s="626"/>
      <c r="AB18" s="626"/>
      <c r="AC18" s="626"/>
      <c r="AD18" s="627">
        <v>14126</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176</v>
      </c>
      <c r="BP18" s="626"/>
      <c r="BQ18" s="626"/>
      <c r="BR18" s="626"/>
      <c r="BS18" s="627" t="s">
        <v>176</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268</v>
      </c>
      <c r="CS18" s="624"/>
      <c r="CT18" s="624"/>
      <c r="CU18" s="624"/>
      <c r="CV18" s="624"/>
      <c r="CW18" s="624"/>
      <c r="CX18" s="624"/>
      <c r="CY18" s="625"/>
      <c r="CZ18" s="626" t="s">
        <v>176</v>
      </c>
      <c r="DA18" s="626"/>
      <c r="DB18" s="626"/>
      <c r="DC18" s="626"/>
      <c r="DD18" s="632" t="s">
        <v>176</v>
      </c>
      <c r="DE18" s="624"/>
      <c r="DF18" s="624"/>
      <c r="DG18" s="624"/>
      <c r="DH18" s="624"/>
      <c r="DI18" s="624"/>
      <c r="DJ18" s="624"/>
      <c r="DK18" s="624"/>
      <c r="DL18" s="624"/>
      <c r="DM18" s="624"/>
      <c r="DN18" s="624"/>
      <c r="DO18" s="624"/>
      <c r="DP18" s="625"/>
      <c r="DQ18" s="632" t="s">
        <v>268</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13481</v>
      </c>
      <c r="S19" s="624"/>
      <c r="T19" s="624"/>
      <c r="U19" s="624"/>
      <c r="V19" s="624"/>
      <c r="W19" s="624"/>
      <c r="X19" s="624"/>
      <c r="Y19" s="625"/>
      <c r="Z19" s="626">
        <v>0.1</v>
      </c>
      <c r="AA19" s="626"/>
      <c r="AB19" s="626"/>
      <c r="AC19" s="626"/>
      <c r="AD19" s="627">
        <v>13481</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672</v>
      </c>
      <c r="BH19" s="624"/>
      <c r="BI19" s="624"/>
      <c r="BJ19" s="624"/>
      <c r="BK19" s="624"/>
      <c r="BL19" s="624"/>
      <c r="BM19" s="624"/>
      <c r="BN19" s="625"/>
      <c r="BO19" s="626">
        <v>0</v>
      </c>
      <c r="BP19" s="626"/>
      <c r="BQ19" s="626"/>
      <c r="BR19" s="626"/>
      <c r="BS19" s="627" t="s">
        <v>176</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176</v>
      </c>
      <c r="CS19" s="624"/>
      <c r="CT19" s="624"/>
      <c r="CU19" s="624"/>
      <c r="CV19" s="624"/>
      <c r="CW19" s="624"/>
      <c r="CX19" s="624"/>
      <c r="CY19" s="625"/>
      <c r="CZ19" s="626" t="s">
        <v>176</v>
      </c>
      <c r="DA19" s="626"/>
      <c r="DB19" s="626"/>
      <c r="DC19" s="626"/>
      <c r="DD19" s="632" t="s">
        <v>176</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645</v>
      </c>
      <c r="S20" s="624"/>
      <c r="T20" s="624"/>
      <c r="U20" s="624"/>
      <c r="V20" s="624"/>
      <c r="W20" s="624"/>
      <c r="X20" s="624"/>
      <c r="Y20" s="625"/>
      <c r="Z20" s="626">
        <v>0</v>
      </c>
      <c r="AA20" s="626"/>
      <c r="AB20" s="626"/>
      <c r="AC20" s="626"/>
      <c r="AD20" s="627">
        <v>645</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672</v>
      </c>
      <c r="BH20" s="624"/>
      <c r="BI20" s="624"/>
      <c r="BJ20" s="624"/>
      <c r="BK20" s="624"/>
      <c r="BL20" s="624"/>
      <c r="BM20" s="624"/>
      <c r="BN20" s="625"/>
      <c r="BO20" s="626">
        <v>0</v>
      </c>
      <c r="BP20" s="626"/>
      <c r="BQ20" s="626"/>
      <c r="BR20" s="626"/>
      <c r="BS20" s="627" t="s">
        <v>176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12772594</v>
      </c>
      <c r="CS20" s="624"/>
      <c r="CT20" s="624"/>
      <c r="CU20" s="624"/>
      <c r="CV20" s="624"/>
      <c r="CW20" s="624"/>
      <c r="CX20" s="624"/>
      <c r="CY20" s="625"/>
      <c r="CZ20" s="626">
        <v>100</v>
      </c>
      <c r="DA20" s="626"/>
      <c r="DB20" s="626"/>
      <c r="DC20" s="626"/>
      <c r="DD20" s="632">
        <v>1942096</v>
      </c>
      <c r="DE20" s="624"/>
      <c r="DF20" s="624"/>
      <c r="DG20" s="624"/>
      <c r="DH20" s="624"/>
      <c r="DI20" s="624"/>
      <c r="DJ20" s="624"/>
      <c r="DK20" s="624"/>
      <c r="DL20" s="624"/>
      <c r="DM20" s="624"/>
      <c r="DN20" s="624"/>
      <c r="DO20" s="624"/>
      <c r="DP20" s="625"/>
      <c r="DQ20" s="632">
        <v>8897482</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6184526</v>
      </c>
      <c r="S21" s="624"/>
      <c r="T21" s="624"/>
      <c r="U21" s="624"/>
      <c r="V21" s="624"/>
      <c r="W21" s="624"/>
      <c r="X21" s="624"/>
      <c r="Y21" s="625"/>
      <c r="Z21" s="626">
        <v>46.6</v>
      </c>
      <c r="AA21" s="626"/>
      <c r="AB21" s="626"/>
      <c r="AC21" s="626"/>
      <c r="AD21" s="627">
        <v>5809456</v>
      </c>
      <c r="AE21" s="627"/>
      <c r="AF21" s="627"/>
      <c r="AG21" s="627"/>
      <c r="AH21" s="627"/>
      <c r="AI21" s="627"/>
      <c r="AJ21" s="627"/>
      <c r="AK21" s="627"/>
      <c r="AL21" s="628">
        <v>71.599999999999994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672</v>
      </c>
      <c r="BH21" s="624"/>
      <c r="BI21" s="624"/>
      <c r="BJ21" s="624"/>
      <c r="BK21" s="624"/>
      <c r="BL21" s="624"/>
      <c r="BM21" s="624"/>
      <c r="BN21" s="625"/>
      <c r="BO21" s="626">
        <v>0</v>
      </c>
      <c r="BP21" s="626"/>
      <c r="BQ21" s="626"/>
      <c r="BR21" s="626"/>
      <c r="BS21" s="627" t="s">
        <v>176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5809456</v>
      </c>
      <c r="S22" s="624"/>
      <c r="T22" s="624"/>
      <c r="U22" s="624"/>
      <c r="V22" s="624"/>
      <c r="W22" s="624"/>
      <c r="X22" s="624"/>
      <c r="Y22" s="625"/>
      <c r="Z22" s="626">
        <v>43.7</v>
      </c>
      <c r="AA22" s="626"/>
      <c r="AB22" s="626"/>
      <c r="AC22" s="626"/>
      <c r="AD22" s="627">
        <v>5809456</v>
      </c>
      <c r="AE22" s="627"/>
      <c r="AF22" s="627"/>
      <c r="AG22" s="627"/>
      <c r="AH22" s="627"/>
      <c r="AI22" s="627"/>
      <c r="AJ22" s="627"/>
      <c r="AK22" s="627"/>
      <c r="AL22" s="628">
        <v>71.599999999999994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176</v>
      </c>
      <c r="BP22" s="626"/>
      <c r="BQ22" s="626"/>
      <c r="BR22" s="626"/>
      <c r="BS22" s="627" t="s">
        <v>268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375070</v>
      </c>
      <c r="S23" s="624"/>
      <c r="T23" s="624"/>
      <c r="U23" s="624"/>
      <c r="V23" s="624"/>
      <c r="W23" s="624"/>
      <c r="X23" s="624"/>
      <c r="Y23" s="625"/>
      <c r="Z23" s="626">
        <v>2.8</v>
      </c>
      <c r="AA23" s="626"/>
      <c r="AB23" s="626"/>
      <c r="AC23" s="626"/>
      <c r="AD23" s="627" t="s">
        <v>176</v>
      </c>
      <c r="AE23" s="627"/>
      <c r="AF23" s="627"/>
      <c r="AG23" s="627"/>
      <c r="AH23" s="627"/>
      <c r="AI23" s="627"/>
      <c r="AJ23" s="627"/>
      <c r="AK23" s="627"/>
      <c r="AL23" s="628" t="s">
        <v>176</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176</v>
      </c>
      <c r="BH23" s="624"/>
      <c r="BI23" s="624"/>
      <c r="BJ23" s="624"/>
      <c r="BK23" s="624"/>
      <c r="BL23" s="624"/>
      <c r="BM23" s="624"/>
      <c r="BN23" s="625"/>
      <c r="BO23" s="626" t="s">
        <v>176</v>
      </c>
      <c r="BP23" s="626"/>
      <c r="BQ23" s="626"/>
      <c r="BR23" s="626"/>
      <c r="BS23" s="627" t="s">
        <v>176</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176</v>
      </c>
      <c r="S24" s="624"/>
      <c r="T24" s="624"/>
      <c r="U24" s="624"/>
      <c r="V24" s="624"/>
      <c r="W24" s="624"/>
      <c r="X24" s="624"/>
      <c r="Y24" s="625"/>
      <c r="Z24" s="626" t="s">
        <v>176</v>
      </c>
      <c r="AA24" s="626"/>
      <c r="AB24" s="626"/>
      <c r="AC24" s="626"/>
      <c r="AD24" s="627" t="s">
        <v>176</v>
      </c>
      <c r="AE24" s="627"/>
      <c r="AF24" s="627"/>
      <c r="AG24" s="627"/>
      <c r="AH24" s="627"/>
      <c r="AI24" s="627"/>
      <c r="AJ24" s="627"/>
      <c r="AK24" s="627"/>
      <c r="AL24" s="628" t="s">
        <v>176</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176</v>
      </c>
      <c r="BP24" s="626"/>
      <c r="BQ24" s="626"/>
      <c r="BR24" s="626"/>
      <c r="BS24" s="627" t="s">
        <v>176</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4637182</v>
      </c>
      <c r="CS24" s="613"/>
      <c r="CT24" s="613"/>
      <c r="CU24" s="613"/>
      <c r="CV24" s="613"/>
      <c r="CW24" s="613"/>
      <c r="CX24" s="613"/>
      <c r="CY24" s="614"/>
      <c r="CZ24" s="617">
        <v>36.299999999999997</v>
      </c>
      <c r="DA24" s="618"/>
      <c r="DB24" s="618"/>
      <c r="DC24" s="634"/>
      <c r="DD24" s="658">
        <v>3534559</v>
      </c>
      <c r="DE24" s="613"/>
      <c r="DF24" s="613"/>
      <c r="DG24" s="613"/>
      <c r="DH24" s="613"/>
      <c r="DI24" s="613"/>
      <c r="DJ24" s="613"/>
      <c r="DK24" s="614"/>
      <c r="DL24" s="658">
        <v>3175251</v>
      </c>
      <c r="DM24" s="613"/>
      <c r="DN24" s="613"/>
      <c r="DO24" s="613"/>
      <c r="DP24" s="613"/>
      <c r="DQ24" s="613"/>
      <c r="DR24" s="613"/>
      <c r="DS24" s="613"/>
      <c r="DT24" s="613"/>
      <c r="DU24" s="613"/>
      <c r="DV24" s="614"/>
      <c r="DW24" s="617">
        <v>39.1</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8463167</v>
      </c>
      <c r="S25" s="624"/>
      <c r="T25" s="624"/>
      <c r="U25" s="624"/>
      <c r="V25" s="624"/>
      <c r="W25" s="624"/>
      <c r="X25" s="624"/>
      <c r="Y25" s="625"/>
      <c r="Z25" s="626">
        <v>63.7</v>
      </c>
      <c r="AA25" s="626"/>
      <c r="AB25" s="626"/>
      <c r="AC25" s="626"/>
      <c r="AD25" s="627">
        <v>8088097</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176</v>
      </c>
      <c r="BH25" s="624"/>
      <c r="BI25" s="624"/>
      <c r="BJ25" s="624"/>
      <c r="BK25" s="624"/>
      <c r="BL25" s="624"/>
      <c r="BM25" s="624"/>
      <c r="BN25" s="625"/>
      <c r="BO25" s="626" t="s">
        <v>176</v>
      </c>
      <c r="BP25" s="626"/>
      <c r="BQ25" s="626"/>
      <c r="BR25" s="626"/>
      <c r="BS25" s="627" t="s">
        <v>176</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2050100</v>
      </c>
      <c r="CS25" s="655"/>
      <c r="CT25" s="655"/>
      <c r="CU25" s="655"/>
      <c r="CV25" s="655"/>
      <c r="CW25" s="655"/>
      <c r="CX25" s="655"/>
      <c r="CY25" s="656"/>
      <c r="CZ25" s="628">
        <v>16.100000000000001</v>
      </c>
      <c r="DA25" s="653"/>
      <c r="DB25" s="653"/>
      <c r="DC25" s="657"/>
      <c r="DD25" s="632">
        <v>1808448</v>
      </c>
      <c r="DE25" s="655"/>
      <c r="DF25" s="655"/>
      <c r="DG25" s="655"/>
      <c r="DH25" s="655"/>
      <c r="DI25" s="655"/>
      <c r="DJ25" s="655"/>
      <c r="DK25" s="656"/>
      <c r="DL25" s="632">
        <v>1800169</v>
      </c>
      <c r="DM25" s="655"/>
      <c r="DN25" s="655"/>
      <c r="DO25" s="655"/>
      <c r="DP25" s="655"/>
      <c r="DQ25" s="655"/>
      <c r="DR25" s="655"/>
      <c r="DS25" s="655"/>
      <c r="DT25" s="655"/>
      <c r="DU25" s="655"/>
      <c r="DV25" s="656"/>
      <c r="DW25" s="628">
        <v>22.2</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2453</v>
      </c>
      <c r="S26" s="624"/>
      <c r="T26" s="624"/>
      <c r="U26" s="624"/>
      <c r="V26" s="624"/>
      <c r="W26" s="624"/>
      <c r="X26" s="624"/>
      <c r="Y26" s="625"/>
      <c r="Z26" s="626">
        <v>0</v>
      </c>
      <c r="AA26" s="626"/>
      <c r="AB26" s="626"/>
      <c r="AC26" s="626"/>
      <c r="AD26" s="627">
        <v>2453</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176</v>
      </c>
      <c r="BH26" s="624"/>
      <c r="BI26" s="624"/>
      <c r="BJ26" s="624"/>
      <c r="BK26" s="624"/>
      <c r="BL26" s="624"/>
      <c r="BM26" s="624"/>
      <c r="BN26" s="625"/>
      <c r="BO26" s="626" t="s">
        <v>139</v>
      </c>
      <c r="BP26" s="626"/>
      <c r="BQ26" s="626"/>
      <c r="BR26" s="626"/>
      <c r="BS26" s="627" t="s">
        <v>176</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1280968</v>
      </c>
      <c r="CS26" s="624"/>
      <c r="CT26" s="624"/>
      <c r="CU26" s="624"/>
      <c r="CV26" s="624"/>
      <c r="CW26" s="624"/>
      <c r="CX26" s="624"/>
      <c r="CY26" s="625"/>
      <c r="CZ26" s="628">
        <v>10</v>
      </c>
      <c r="DA26" s="653"/>
      <c r="DB26" s="653"/>
      <c r="DC26" s="657"/>
      <c r="DD26" s="632">
        <v>1115719</v>
      </c>
      <c r="DE26" s="624"/>
      <c r="DF26" s="624"/>
      <c r="DG26" s="624"/>
      <c r="DH26" s="624"/>
      <c r="DI26" s="624"/>
      <c r="DJ26" s="624"/>
      <c r="DK26" s="625"/>
      <c r="DL26" s="632" t="s">
        <v>176</v>
      </c>
      <c r="DM26" s="624"/>
      <c r="DN26" s="624"/>
      <c r="DO26" s="624"/>
      <c r="DP26" s="624"/>
      <c r="DQ26" s="624"/>
      <c r="DR26" s="624"/>
      <c r="DS26" s="624"/>
      <c r="DT26" s="624"/>
      <c r="DU26" s="624"/>
      <c r="DV26" s="625"/>
      <c r="DW26" s="628" t="s">
        <v>139</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87468</v>
      </c>
      <c r="S27" s="624"/>
      <c r="T27" s="624"/>
      <c r="U27" s="624"/>
      <c r="V27" s="624"/>
      <c r="W27" s="624"/>
      <c r="X27" s="624"/>
      <c r="Y27" s="625"/>
      <c r="Z27" s="626">
        <v>0.7</v>
      </c>
      <c r="AA27" s="626"/>
      <c r="AB27" s="626"/>
      <c r="AC27" s="626"/>
      <c r="AD27" s="627" t="s">
        <v>176</v>
      </c>
      <c r="AE27" s="627"/>
      <c r="AF27" s="627"/>
      <c r="AG27" s="627"/>
      <c r="AH27" s="627"/>
      <c r="AI27" s="627"/>
      <c r="AJ27" s="627"/>
      <c r="AK27" s="627"/>
      <c r="AL27" s="628" t="s">
        <v>176</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1494774</v>
      </c>
      <c r="BH27" s="624"/>
      <c r="BI27" s="624"/>
      <c r="BJ27" s="624"/>
      <c r="BK27" s="624"/>
      <c r="BL27" s="624"/>
      <c r="BM27" s="624"/>
      <c r="BN27" s="625"/>
      <c r="BO27" s="626">
        <v>100</v>
      </c>
      <c r="BP27" s="626"/>
      <c r="BQ27" s="626"/>
      <c r="BR27" s="626"/>
      <c r="BS27" s="627" t="s">
        <v>176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1264348</v>
      </c>
      <c r="CS27" s="655"/>
      <c r="CT27" s="655"/>
      <c r="CU27" s="655"/>
      <c r="CV27" s="655"/>
      <c r="CW27" s="655"/>
      <c r="CX27" s="655"/>
      <c r="CY27" s="656"/>
      <c r="CZ27" s="628">
        <v>9.9</v>
      </c>
      <c r="DA27" s="653"/>
      <c r="DB27" s="653"/>
      <c r="DC27" s="657"/>
      <c r="DD27" s="632">
        <v>415740</v>
      </c>
      <c r="DE27" s="655"/>
      <c r="DF27" s="655"/>
      <c r="DG27" s="655"/>
      <c r="DH27" s="655"/>
      <c r="DI27" s="655"/>
      <c r="DJ27" s="655"/>
      <c r="DK27" s="656"/>
      <c r="DL27" s="632">
        <v>397919</v>
      </c>
      <c r="DM27" s="655"/>
      <c r="DN27" s="655"/>
      <c r="DO27" s="655"/>
      <c r="DP27" s="655"/>
      <c r="DQ27" s="655"/>
      <c r="DR27" s="655"/>
      <c r="DS27" s="655"/>
      <c r="DT27" s="655"/>
      <c r="DU27" s="655"/>
      <c r="DV27" s="656"/>
      <c r="DW27" s="628">
        <v>4.9000000000000004</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100130</v>
      </c>
      <c r="S28" s="624"/>
      <c r="T28" s="624"/>
      <c r="U28" s="624"/>
      <c r="V28" s="624"/>
      <c r="W28" s="624"/>
      <c r="X28" s="624"/>
      <c r="Y28" s="625"/>
      <c r="Z28" s="626">
        <v>0.8</v>
      </c>
      <c r="AA28" s="626"/>
      <c r="AB28" s="626"/>
      <c r="AC28" s="626"/>
      <c r="AD28" s="627" t="s">
        <v>176</v>
      </c>
      <c r="AE28" s="627"/>
      <c r="AF28" s="627"/>
      <c r="AG28" s="627"/>
      <c r="AH28" s="627"/>
      <c r="AI28" s="627"/>
      <c r="AJ28" s="627"/>
      <c r="AK28" s="627"/>
      <c r="AL28" s="628" t="s">
        <v>176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1322734</v>
      </c>
      <c r="CS28" s="624"/>
      <c r="CT28" s="624"/>
      <c r="CU28" s="624"/>
      <c r="CV28" s="624"/>
      <c r="CW28" s="624"/>
      <c r="CX28" s="624"/>
      <c r="CY28" s="625"/>
      <c r="CZ28" s="628">
        <v>10.4</v>
      </c>
      <c r="DA28" s="653"/>
      <c r="DB28" s="653"/>
      <c r="DC28" s="657"/>
      <c r="DD28" s="632">
        <v>1310371</v>
      </c>
      <c r="DE28" s="624"/>
      <c r="DF28" s="624"/>
      <c r="DG28" s="624"/>
      <c r="DH28" s="624"/>
      <c r="DI28" s="624"/>
      <c r="DJ28" s="624"/>
      <c r="DK28" s="625"/>
      <c r="DL28" s="632">
        <v>977163</v>
      </c>
      <c r="DM28" s="624"/>
      <c r="DN28" s="624"/>
      <c r="DO28" s="624"/>
      <c r="DP28" s="624"/>
      <c r="DQ28" s="624"/>
      <c r="DR28" s="624"/>
      <c r="DS28" s="624"/>
      <c r="DT28" s="624"/>
      <c r="DU28" s="624"/>
      <c r="DV28" s="625"/>
      <c r="DW28" s="628">
        <v>12</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39513</v>
      </c>
      <c r="S29" s="624"/>
      <c r="T29" s="624"/>
      <c r="U29" s="624"/>
      <c r="V29" s="624"/>
      <c r="W29" s="624"/>
      <c r="X29" s="624"/>
      <c r="Y29" s="625"/>
      <c r="Z29" s="626">
        <v>0.3</v>
      </c>
      <c r="AA29" s="626"/>
      <c r="AB29" s="626"/>
      <c r="AC29" s="626"/>
      <c r="AD29" s="627" t="s">
        <v>176</v>
      </c>
      <c r="AE29" s="627"/>
      <c r="AF29" s="627"/>
      <c r="AG29" s="627"/>
      <c r="AH29" s="627"/>
      <c r="AI29" s="627"/>
      <c r="AJ29" s="627"/>
      <c r="AK29" s="627"/>
      <c r="AL29" s="628" t="s">
        <v>176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72</v>
      </c>
      <c r="CG29" s="621"/>
      <c r="CH29" s="621"/>
      <c r="CI29" s="621"/>
      <c r="CJ29" s="621"/>
      <c r="CK29" s="621"/>
      <c r="CL29" s="621"/>
      <c r="CM29" s="621"/>
      <c r="CN29" s="621"/>
      <c r="CO29" s="621"/>
      <c r="CP29" s="621"/>
      <c r="CQ29" s="622"/>
      <c r="CR29" s="623">
        <v>1322690</v>
      </c>
      <c r="CS29" s="655"/>
      <c r="CT29" s="655"/>
      <c r="CU29" s="655"/>
      <c r="CV29" s="655"/>
      <c r="CW29" s="655"/>
      <c r="CX29" s="655"/>
      <c r="CY29" s="656"/>
      <c r="CZ29" s="628">
        <v>10.4</v>
      </c>
      <c r="DA29" s="653"/>
      <c r="DB29" s="653"/>
      <c r="DC29" s="657"/>
      <c r="DD29" s="632">
        <v>1310327</v>
      </c>
      <c r="DE29" s="655"/>
      <c r="DF29" s="655"/>
      <c r="DG29" s="655"/>
      <c r="DH29" s="655"/>
      <c r="DI29" s="655"/>
      <c r="DJ29" s="655"/>
      <c r="DK29" s="656"/>
      <c r="DL29" s="632">
        <v>977119</v>
      </c>
      <c r="DM29" s="655"/>
      <c r="DN29" s="655"/>
      <c r="DO29" s="655"/>
      <c r="DP29" s="655"/>
      <c r="DQ29" s="655"/>
      <c r="DR29" s="655"/>
      <c r="DS29" s="655"/>
      <c r="DT29" s="655"/>
      <c r="DU29" s="655"/>
      <c r="DV29" s="656"/>
      <c r="DW29" s="628">
        <v>12</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1366824</v>
      </c>
      <c r="S30" s="624"/>
      <c r="T30" s="624"/>
      <c r="U30" s="624"/>
      <c r="V30" s="624"/>
      <c r="W30" s="624"/>
      <c r="X30" s="624"/>
      <c r="Y30" s="625"/>
      <c r="Z30" s="626">
        <v>10.3</v>
      </c>
      <c r="AA30" s="626"/>
      <c r="AB30" s="626"/>
      <c r="AC30" s="626"/>
      <c r="AD30" s="627" t="s">
        <v>176</v>
      </c>
      <c r="AE30" s="627"/>
      <c r="AF30" s="627"/>
      <c r="AG30" s="627"/>
      <c r="AH30" s="627"/>
      <c r="AI30" s="627"/>
      <c r="AJ30" s="627"/>
      <c r="AK30" s="627"/>
      <c r="AL30" s="628" t="s">
        <v>176</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1303745</v>
      </c>
      <c r="CS30" s="624"/>
      <c r="CT30" s="624"/>
      <c r="CU30" s="624"/>
      <c r="CV30" s="624"/>
      <c r="CW30" s="624"/>
      <c r="CX30" s="624"/>
      <c r="CY30" s="625"/>
      <c r="CZ30" s="628">
        <v>10.199999999999999</v>
      </c>
      <c r="DA30" s="653"/>
      <c r="DB30" s="653"/>
      <c r="DC30" s="657"/>
      <c r="DD30" s="632">
        <v>1292087</v>
      </c>
      <c r="DE30" s="624"/>
      <c r="DF30" s="624"/>
      <c r="DG30" s="624"/>
      <c r="DH30" s="624"/>
      <c r="DI30" s="624"/>
      <c r="DJ30" s="624"/>
      <c r="DK30" s="625"/>
      <c r="DL30" s="632">
        <v>958879</v>
      </c>
      <c r="DM30" s="624"/>
      <c r="DN30" s="624"/>
      <c r="DO30" s="624"/>
      <c r="DP30" s="624"/>
      <c r="DQ30" s="624"/>
      <c r="DR30" s="624"/>
      <c r="DS30" s="624"/>
      <c r="DT30" s="624"/>
      <c r="DU30" s="624"/>
      <c r="DV30" s="625"/>
      <c r="DW30" s="628">
        <v>11.8</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268</v>
      </c>
      <c r="S31" s="624"/>
      <c r="T31" s="624"/>
      <c r="U31" s="624"/>
      <c r="V31" s="624"/>
      <c r="W31" s="624"/>
      <c r="X31" s="624"/>
      <c r="Y31" s="625"/>
      <c r="Z31" s="626" t="s">
        <v>176</v>
      </c>
      <c r="AA31" s="626"/>
      <c r="AB31" s="626"/>
      <c r="AC31" s="626"/>
      <c r="AD31" s="627" t="s">
        <v>176</v>
      </c>
      <c r="AE31" s="627"/>
      <c r="AF31" s="627"/>
      <c r="AG31" s="627"/>
      <c r="AH31" s="627"/>
      <c r="AI31" s="627"/>
      <c r="AJ31" s="627"/>
      <c r="AK31" s="627"/>
      <c r="AL31" s="628" t="s">
        <v>176</v>
      </c>
      <c r="AM31" s="629"/>
      <c r="AN31" s="629"/>
      <c r="AO31" s="630"/>
      <c r="AP31" s="669" t="s">
        <v>314</v>
      </c>
      <c r="AQ31" s="670"/>
      <c r="AR31" s="670"/>
      <c r="AS31" s="670"/>
      <c r="AT31" s="675" t="s">
        <v>315</v>
      </c>
      <c r="AU31" s="218"/>
      <c r="AV31" s="218"/>
      <c r="AW31" s="218"/>
      <c r="AX31" s="609" t="s">
        <v>191</v>
      </c>
      <c r="AY31" s="610"/>
      <c r="AZ31" s="610"/>
      <c r="BA31" s="610"/>
      <c r="BB31" s="610"/>
      <c r="BC31" s="610"/>
      <c r="BD31" s="610"/>
      <c r="BE31" s="610"/>
      <c r="BF31" s="611"/>
      <c r="BG31" s="679">
        <v>99.1</v>
      </c>
      <c r="BH31" s="667"/>
      <c r="BI31" s="667"/>
      <c r="BJ31" s="667"/>
      <c r="BK31" s="667"/>
      <c r="BL31" s="667"/>
      <c r="BM31" s="618">
        <v>95.5</v>
      </c>
      <c r="BN31" s="667"/>
      <c r="BO31" s="667"/>
      <c r="BP31" s="667"/>
      <c r="BQ31" s="668"/>
      <c r="BR31" s="679">
        <v>99</v>
      </c>
      <c r="BS31" s="667"/>
      <c r="BT31" s="667"/>
      <c r="BU31" s="667"/>
      <c r="BV31" s="667"/>
      <c r="BW31" s="667"/>
      <c r="BX31" s="618">
        <v>95.1</v>
      </c>
      <c r="BY31" s="667"/>
      <c r="BZ31" s="667"/>
      <c r="CA31" s="667"/>
      <c r="CB31" s="668"/>
      <c r="CD31" s="661"/>
      <c r="CE31" s="662"/>
      <c r="CF31" s="620" t="s">
        <v>316</v>
      </c>
      <c r="CG31" s="621"/>
      <c r="CH31" s="621"/>
      <c r="CI31" s="621"/>
      <c r="CJ31" s="621"/>
      <c r="CK31" s="621"/>
      <c r="CL31" s="621"/>
      <c r="CM31" s="621"/>
      <c r="CN31" s="621"/>
      <c r="CO31" s="621"/>
      <c r="CP31" s="621"/>
      <c r="CQ31" s="622"/>
      <c r="CR31" s="623">
        <v>18945</v>
      </c>
      <c r="CS31" s="655"/>
      <c r="CT31" s="655"/>
      <c r="CU31" s="655"/>
      <c r="CV31" s="655"/>
      <c r="CW31" s="655"/>
      <c r="CX31" s="655"/>
      <c r="CY31" s="656"/>
      <c r="CZ31" s="628">
        <v>0.1</v>
      </c>
      <c r="DA31" s="653"/>
      <c r="DB31" s="653"/>
      <c r="DC31" s="657"/>
      <c r="DD31" s="632">
        <v>18240</v>
      </c>
      <c r="DE31" s="655"/>
      <c r="DF31" s="655"/>
      <c r="DG31" s="655"/>
      <c r="DH31" s="655"/>
      <c r="DI31" s="655"/>
      <c r="DJ31" s="655"/>
      <c r="DK31" s="656"/>
      <c r="DL31" s="632">
        <v>18240</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886785</v>
      </c>
      <c r="S32" s="624"/>
      <c r="T32" s="624"/>
      <c r="U32" s="624"/>
      <c r="V32" s="624"/>
      <c r="W32" s="624"/>
      <c r="X32" s="624"/>
      <c r="Y32" s="625"/>
      <c r="Z32" s="626">
        <v>6.7</v>
      </c>
      <c r="AA32" s="626"/>
      <c r="AB32" s="626"/>
      <c r="AC32" s="626"/>
      <c r="AD32" s="627" t="s">
        <v>139</v>
      </c>
      <c r="AE32" s="627"/>
      <c r="AF32" s="627"/>
      <c r="AG32" s="627"/>
      <c r="AH32" s="627"/>
      <c r="AI32" s="627"/>
      <c r="AJ32" s="627"/>
      <c r="AK32" s="627"/>
      <c r="AL32" s="628" t="s">
        <v>176</v>
      </c>
      <c r="AM32" s="629"/>
      <c r="AN32" s="629"/>
      <c r="AO32" s="630"/>
      <c r="AP32" s="671"/>
      <c r="AQ32" s="672"/>
      <c r="AR32" s="672"/>
      <c r="AS32" s="672"/>
      <c r="AT32" s="676"/>
      <c r="AU32" s="214" t="s">
        <v>318</v>
      </c>
      <c r="AX32" s="620" t="s">
        <v>319</v>
      </c>
      <c r="AY32" s="621"/>
      <c r="AZ32" s="621"/>
      <c r="BA32" s="621"/>
      <c r="BB32" s="621"/>
      <c r="BC32" s="621"/>
      <c r="BD32" s="621"/>
      <c r="BE32" s="621"/>
      <c r="BF32" s="622"/>
      <c r="BG32" s="680">
        <v>99.6</v>
      </c>
      <c r="BH32" s="655"/>
      <c r="BI32" s="655"/>
      <c r="BJ32" s="655"/>
      <c r="BK32" s="655"/>
      <c r="BL32" s="655"/>
      <c r="BM32" s="629">
        <v>97.8</v>
      </c>
      <c r="BN32" s="655"/>
      <c r="BO32" s="655"/>
      <c r="BP32" s="655"/>
      <c r="BQ32" s="678"/>
      <c r="BR32" s="680">
        <v>99.4</v>
      </c>
      <c r="BS32" s="655"/>
      <c r="BT32" s="655"/>
      <c r="BU32" s="655"/>
      <c r="BV32" s="655"/>
      <c r="BW32" s="655"/>
      <c r="BX32" s="629">
        <v>97.4</v>
      </c>
      <c r="BY32" s="655"/>
      <c r="BZ32" s="655"/>
      <c r="CA32" s="655"/>
      <c r="CB32" s="678"/>
      <c r="CD32" s="663"/>
      <c r="CE32" s="664"/>
      <c r="CF32" s="620" t="s">
        <v>320</v>
      </c>
      <c r="CG32" s="621"/>
      <c r="CH32" s="621"/>
      <c r="CI32" s="621"/>
      <c r="CJ32" s="621"/>
      <c r="CK32" s="621"/>
      <c r="CL32" s="621"/>
      <c r="CM32" s="621"/>
      <c r="CN32" s="621"/>
      <c r="CO32" s="621"/>
      <c r="CP32" s="621"/>
      <c r="CQ32" s="622"/>
      <c r="CR32" s="623">
        <v>44</v>
      </c>
      <c r="CS32" s="624"/>
      <c r="CT32" s="624"/>
      <c r="CU32" s="624"/>
      <c r="CV32" s="624"/>
      <c r="CW32" s="624"/>
      <c r="CX32" s="624"/>
      <c r="CY32" s="625"/>
      <c r="CZ32" s="628">
        <v>0</v>
      </c>
      <c r="DA32" s="653"/>
      <c r="DB32" s="653"/>
      <c r="DC32" s="657"/>
      <c r="DD32" s="632">
        <v>44</v>
      </c>
      <c r="DE32" s="624"/>
      <c r="DF32" s="624"/>
      <c r="DG32" s="624"/>
      <c r="DH32" s="624"/>
      <c r="DI32" s="624"/>
      <c r="DJ32" s="624"/>
      <c r="DK32" s="625"/>
      <c r="DL32" s="632">
        <v>44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50428</v>
      </c>
      <c r="S33" s="624"/>
      <c r="T33" s="624"/>
      <c r="U33" s="624"/>
      <c r="V33" s="624"/>
      <c r="W33" s="624"/>
      <c r="X33" s="624"/>
      <c r="Y33" s="625"/>
      <c r="Z33" s="626">
        <v>0.4</v>
      </c>
      <c r="AA33" s="626"/>
      <c r="AB33" s="626"/>
      <c r="AC33" s="626"/>
      <c r="AD33" s="627">
        <v>15</v>
      </c>
      <c r="AE33" s="627"/>
      <c r="AF33" s="627"/>
      <c r="AG33" s="627"/>
      <c r="AH33" s="627"/>
      <c r="AI33" s="627"/>
      <c r="AJ33" s="627"/>
      <c r="AK33" s="627"/>
      <c r="AL33" s="628">
        <v>0</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98.4</v>
      </c>
      <c r="BH33" s="682"/>
      <c r="BI33" s="682"/>
      <c r="BJ33" s="682"/>
      <c r="BK33" s="682"/>
      <c r="BL33" s="682"/>
      <c r="BM33" s="683">
        <v>92.7</v>
      </c>
      <c r="BN33" s="682"/>
      <c r="BO33" s="682"/>
      <c r="BP33" s="682"/>
      <c r="BQ33" s="684"/>
      <c r="BR33" s="681">
        <v>98.5</v>
      </c>
      <c r="BS33" s="682"/>
      <c r="BT33" s="682"/>
      <c r="BU33" s="682"/>
      <c r="BV33" s="682"/>
      <c r="BW33" s="682"/>
      <c r="BX33" s="683">
        <v>92.3</v>
      </c>
      <c r="BY33" s="682"/>
      <c r="BZ33" s="682"/>
      <c r="CA33" s="682"/>
      <c r="CB33" s="684"/>
      <c r="CD33" s="620" t="s">
        <v>323</v>
      </c>
      <c r="CE33" s="621"/>
      <c r="CF33" s="621"/>
      <c r="CG33" s="621"/>
      <c r="CH33" s="621"/>
      <c r="CI33" s="621"/>
      <c r="CJ33" s="621"/>
      <c r="CK33" s="621"/>
      <c r="CL33" s="621"/>
      <c r="CM33" s="621"/>
      <c r="CN33" s="621"/>
      <c r="CO33" s="621"/>
      <c r="CP33" s="621"/>
      <c r="CQ33" s="622"/>
      <c r="CR33" s="623">
        <v>6191578</v>
      </c>
      <c r="CS33" s="655"/>
      <c r="CT33" s="655"/>
      <c r="CU33" s="655"/>
      <c r="CV33" s="655"/>
      <c r="CW33" s="655"/>
      <c r="CX33" s="655"/>
      <c r="CY33" s="656"/>
      <c r="CZ33" s="628">
        <v>48.5</v>
      </c>
      <c r="DA33" s="653"/>
      <c r="DB33" s="653"/>
      <c r="DC33" s="657"/>
      <c r="DD33" s="632">
        <v>4741391</v>
      </c>
      <c r="DE33" s="655"/>
      <c r="DF33" s="655"/>
      <c r="DG33" s="655"/>
      <c r="DH33" s="655"/>
      <c r="DI33" s="655"/>
      <c r="DJ33" s="655"/>
      <c r="DK33" s="656"/>
      <c r="DL33" s="632">
        <v>3484969</v>
      </c>
      <c r="DM33" s="655"/>
      <c r="DN33" s="655"/>
      <c r="DO33" s="655"/>
      <c r="DP33" s="655"/>
      <c r="DQ33" s="655"/>
      <c r="DR33" s="655"/>
      <c r="DS33" s="655"/>
      <c r="DT33" s="655"/>
      <c r="DU33" s="655"/>
      <c r="DV33" s="656"/>
      <c r="DW33" s="628">
        <v>43</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38702</v>
      </c>
      <c r="S34" s="624"/>
      <c r="T34" s="624"/>
      <c r="U34" s="624"/>
      <c r="V34" s="624"/>
      <c r="W34" s="624"/>
      <c r="X34" s="624"/>
      <c r="Y34" s="625"/>
      <c r="Z34" s="626">
        <v>0.3</v>
      </c>
      <c r="AA34" s="626"/>
      <c r="AB34" s="626"/>
      <c r="AC34" s="626"/>
      <c r="AD34" s="627" t="s">
        <v>176</v>
      </c>
      <c r="AE34" s="627"/>
      <c r="AF34" s="627"/>
      <c r="AG34" s="627"/>
      <c r="AH34" s="627"/>
      <c r="AI34" s="627"/>
      <c r="AJ34" s="627"/>
      <c r="AK34" s="627"/>
      <c r="AL34" s="628" t="s">
        <v>176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1889611</v>
      </c>
      <c r="CS34" s="624"/>
      <c r="CT34" s="624"/>
      <c r="CU34" s="624"/>
      <c r="CV34" s="624"/>
      <c r="CW34" s="624"/>
      <c r="CX34" s="624"/>
      <c r="CY34" s="625"/>
      <c r="CZ34" s="628">
        <v>14.8</v>
      </c>
      <c r="DA34" s="653"/>
      <c r="DB34" s="653"/>
      <c r="DC34" s="657"/>
      <c r="DD34" s="632">
        <v>1428980</v>
      </c>
      <c r="DE34" s="624"/>
      <c r="DF34" s="624"/>
      <c r="DG34" s="624"/>
      <c r="DH34" s="624"/>
      <c r="DI34" s="624"/>
      <c r="DJ34" s="624"/>
      <c r="DK34" s="625"/>
      <c r="DL34" s="632">
        <v>1143224</v>
      </c>
      <c r="DM34" s="624"/>
      <c r="DN34" s="624"/>
      <c r="DO34" s="624"/>
      <c r="DP34" s="624"/>
      <c r="DQ34" s="624"/>
      <c r="DR34" s="624"/>
      <c r="DS34" s="624"/>
      <c r="DT34" s="624"/>
      <c r="DU34" s="624"/>
      <c r="DV34" s="625"/>
      <c r="DW34" s="628">
        <v>14.1</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30641</v>
      </c>
      <c r="S35" s="624"/>
      <c r="T35" s="624"/>
      <c r="U35" s="624"/>
      <c r="V35" s="624"/>
      <c r="W35" s="624"/>
      <c r="X35" s="624"/>
      <c r="Y35" s="625"/>
      <c r="Z35" s="626">
        <v>0.2</v>
      </c>
      <c r="AA35" s="626"/>
      <c r="AB35" s="626"/>
      <c r="AC35" s="626"/>
      <c r="AD35" s="627" t="s">
        <v>176</v>
      </c>
      <c r="AE35" s="627"/>
      <c r="AF35" s="627"/>
      <c r="AG35" s="627"/>
      <c r="AH35" s="627"/>
      <c r="AI35" s="627"/>
      <c r="AJ35" s="627"/>
      <c r="AK35" s="627"/>
      <c r="AL35" s="628" t="s">
        <v>176</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396864</v>
      </c>
      <c r="CS35" s="655"/>
      <c r="CT35" s="655"/>
      <c r="CU35" s="655"/>
      <c r="CV35" s="655"/>
      <c r="CW35" s="655"/>
      <c r="CX35" s="655"/>
      <c r="CY35" s="656"/>
      <c r="CZ35" s="628">
        <v>3.1</v>
      </c>
      <c r="DA35" s="653"/>
      <c r="DB35" s="653"/>
      <c r="DC35" s="657"/>
      <c r="DD35" s="632">
        <v>368224</v>
      </c>
      <c r="DE35" s="655"/>
      <c r="DF35" s="655"/>
      <c r="DG35" s="655"/>
      <c r="DH35" s="655"/>
      <c r="DI35" s="655"/>
      <c r="DJ35" s="655"/>
      <c r="DK35" s="656"/>
      <c r="DL35" s="632">
        <v>282462</v>
      </c>
      <c r="DM35" s="655"/>
      <c r="DN35" s="655"/>
      <c r="DO35" s="655"/>
      <c r="DP35" s="655"/>
      <c r="DQ35" s="655"/>
      <c r="DR35" s="655"/>
      <c r="DS35" s="655"/>
      <c r="DT35" s="655"/>
      <c r="DU35" s="655"/>
      <c r="DV35" s="656"/>
      <c r="DW35" s="628">
        <v>3.5</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591499</v>
      </c>
      <c r="S36" s="624"/>
      <c r="T36" s="624"/>
      <c r="U36" s="624"/>
      <c r="V36" s="624"/>
      <c r="W36" s="624"/>
      <c r="X36" s="624"/>
      <c r="Y36" s="625"/>
      <c r="Z36" s="626">
        <v>4.5</v>
      </c>
      <c r="AA36" s="626"/>
      <c r="AB36" s="626"/>
      <c r="AC36" s="626"/>
      <c r="AD36" s="627" t="s">
        <v>176</v>
      </c>
      <c r="AE36" s="627"/>
      <c r="AF36" s="627"/>
      <c r="AG36" s="627"/>
      <c r="AH36" s="627"/>
      <c r="AI36" s="627"/>
      <c r="AJ36" s="627"/>
      <c r="AK36" s="627"/>
      <c r="AL36" s="628" t="s">
        <v>176</v>
      </c>
      <c r="AM36" s="629"/>
      <c r="AN36" s="629"/>
      <c r="AO36" s="630"/>
      <c r="AP36" s="222"/>
      <c r="AQ36" s="689" t="s">
        <v>331</v>
      </c>
      <c r="AR36" s="690"/>
      <c r="AS36" s="690"/>
      <c r="AT36" s="690"/>
      <c r="AU36" s="690"/>
      <c r="AV36" s="690"/>
      <c r="AW36" s="690"/>
      <c r="AX36" s="690"/>
      <c r="AY36" s="691"/>
      <c r="AZ36" s="612">
        <v>1334728</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95172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1972695</v>
      </c>
      <c r="CS36" s="624"/>
      <c r="CT36" s="624"/>
      <c r="CU36" s="624"/>
      <c r="CV36" s="624"/>
      <c r="CW36" s="624"/>
      <c r="CX36" s="624"/>
      <c r="CY36" s="625"/>
      <c r="CZ36" s="628">
        <v>15.4</v>
      </c>
      <c r="DA36" s="653"/>
      <c r="DB36" s="653"/>
      <c r="DC36" s="657"/>
      <c r="DD36" s="632">
        <v>1330687</v>
      </c>
      <c r="DE36" s="624"/>
      <c r="DF36" s="624"/>
      <c r="DG36" s="624"/>
      <c r="DH36" s="624"/>
      <c r="DI36" s="624"/>
      <c r="DJ36" s="624"/>
      <c r="DK36" s="625"/>
      <c r="DL36" s="632">
        <v>1090670</v>
      </c>
      <c r="DM36" s="624"/>
      <c r="DN36" s="624"/>
      <c r="DO36" s="624"/>
      <c r="DP36" s="624"/>
      <c r="DQ36" s="624"/>
      <c r="DR36" s="624"/>
      <c r="DS36" s="624"/>
      <c r="DT36" s="624"/>
      <c r="DU36" s="624"/>
      <c r="DV36" s="625"/>
      <c r="DW36" s="628">
        <v>13.4</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363865</v>
      </c>
      <c r="S37" s="624"/>
      <c r="T37" s="624"/>
      <c r="U37" s="624"/>
      <c r="V37" s="624"/>
      <c r="W37" s="624"/>
      <c r="X37" s="624"/>
      <c r="Y37" s="625"/>
      <c r="Z37" s="626">
        <v>2.7</v>
      </c>
      <c r="AA37" s="626"/>
      <c r="AB37" s="626"/>
      <c r="AC37" s="626"/>
      <c r="AD37" s="627">
        <v>23083</v>
      </c>
      <c r="AE37" s="627"/>
      <c r="AF37" s="627"/>
      <c r="AG37" s="627"/>
      <c r="AH37" s="627"/>
      <c r="AI37" s="627"/>
      <c r="AJ37" s="627"/>
      <c r="AK37" s="627"/>
      <c r="AL37" s="628">
        <v>0.3</v>
      </c>
      <c r="AM37" s="629"/>
      <c r="AN37" s="629"/>
      <c r="AO37" s="630"/>
      <c r="AQ37" s="686" t="s">
        <v>335</v>
      </c>
      <c r="AR37" s="687"/>
      <c r="AS37" s="687"/>
      <c r="AT37" s="687"/>
      <c r="AU37" s="687"/>
      <c r="AV37" s="687"/>
      <c r="AW37" s="687"/>
      <c r="AX37" s="687"/>
      <c r="AY37" s="688"/>
      <c r="AZ37" s="623">
        <v>218828</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59387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789403</v>
      </c>
      <c r="CS37" s="655"/>
      <c r="CT37" s="655"/>
      <c r="CU37" s="655"/>
      <c r="CV37" s="655"/>
      <c r="CW37" s="655"/>
      <c r="CX37" s="655"/>
      <c r="CY37" s="656"/>
      <c r="CZ37" s="628">
        <v>6.2</v>
      </c>
      <c r="DA37" s="653"/>
      <c r="DB37" s="653"/>
      <c r="DC37" s="657"/>
      <c r="DD37" s="632">
        <v>696143</v>
      </c>
      <c r="DE37" s="655"/>
      <c r="DF37" s="655"/>
      <c r="DG37" s="655"/>
      <c r="DH37" s="655"/>
      <c r="DI37" s="655"/>
      <c r="DJ37" s="655"/>
      <c r="DK37" s="656"/>
      <c r="DL37" s="632">
        <v>662637</v>
      </c>
      <c r="DM37" s="655"/>
      <c r="DN37" s="655"/>
      <c r="DO37" s="655"/>
      <c r="DP37" s="655"/>
      <c r="DQ37" s="655"/>
      <c r="DR37" s="655"/>
      <c r="DS37" s="655"/>
      <c r="DT37" s="655"/>
      <c r="DU37" s="655"/>
      <c r="DV37" s="656"/>
      <c r="DW37" s="628">
        <v>8.1999999999999993</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1258300</v>
      </c>
      <c r="S38" s="624"/>
      <c r="T38" s="624"/>
      <c r="U38" s="624"/>
      <c r="V38" s="624"/>
      <c r="W38" s="624"/>
      <c r="X38" s="624"/>
      <c r="Y38" s="625"/>
      <c r="Z38" s="626">
        <v>9.5</v>
      </c>
      <c r="AA38" s="626"/>
      <c r="AB38" s="626"/>
      <c r="AC38" s="626"/>
      <c r="AD38" s="627" t="s">
        <v>176</v>
      </c>
      <c r="AE38" s="627"/>
      <c r="AF38" s="627"/>
      <c r="AG38" s="627"/>
      <c r="AH38" s="627"/>
      <c r="AI38" s="627"/>
      <c r="AJ38" s="627"/>
      <c r="AK38" s="627"/>
      <c r="AL38" s="628" t="s">
        <v>176</v>
      </c>
      <c r="AM38" s="629"/>
      <c r="AN38" s="629"/>
      <c r="AO38" s="630"/>
      <c r="AQ38" s="686" t="s">
        <v>339</v>
      </c>
      <c r="AR38" s="687"/>
      <c r="AS38" s="687"/>
      <c r="AT38" s="687"/>
      <c r="AU38" s="687"/>
      <c r="AV38" s="687"/>
      <c r="AW38" s="687"/>
      <c r="AX38" s="687"/>
      <c r="AY38" s="688"/>
      <c r="AZ38" s="623">
        <v>192929</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2432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1141799</v>
      </c>
      <c r="CS38" s="624"/>
      <c r="CT38" s="624"/>
      <c r="CU38" s="624"/>
      <c r="CV38" s="624"/>
      <c r="CW38" s="624"/>
      <c r="CX38" s="624"/>
      <c r="CY38" s="625"/>
      <c r="CZ38" s="628">
        <v>8.9</v>
      </c>
      <c r="DA38" s="653"/>
      <c r="DB38" s="653"/>
      <c r="DC38" s="657"/>
      <c r="DD38" s="632">
        <v>989569</v>
      </c>
      <c r="DE38" s="624"/>
      <c r="DF38" s="624"/>
      <c r="DG38" s="624"/>
      <c r="DH38" s="624"/>
      <c r="DI38" s="624"/>
      <c r="DJ38" s="624"/>
      <c r="DK38" s="625"/>
      <c r="DL38" s="632">
        <v>894684</v>
      </c>
      <c r="DM38" s="624"/>
      <c r="DN38" s="624"/>
      <c r="DO38" s="624"/>
      <c r="DP38" s="624"/>
      <c r="DQ38" s="624"/>
      <c r="DR38" s="624"/>
      <c r="DS38" s="624"/>
      <c r="DT38" s="624"/>
      <c r="DU38" s="624"/>
      <c r="DV38" s="625"/>
      <c r="DW38" s="628">
        <v>11</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176</v>
      </c>
      <c r="S39" s="624"/>
      <c r="T39" s="624"/>
      <c r="U39" s="624"/>
      <c r="V39" s="624"/>
      <c r="W39" s="624"/>
      <c r="X39" s="624"/>
      <c r="Y39" s="625"/>
      <c r="Z39" s="626" t="s">
        <v>176</v>
      </c>
      <c r="AA39" s="626"/>
      <c r="AB39" s="626"/>
      <c r="AC39" s="626"/>
      <c r="AD39" s="627" t="s">
        <v>268</v>
      </c>
      <c r="AE39" s="627"/>
      <c r="AF39" s="627"/>
      <c r="AG39" s="627"/>
      <c r="AH39" s="627"/>
      <c r="AI39" s="627"/>
      <c r="AJ39" s="627"/>
      <c r="AK39" s="627"/>
      <c r="AL39" s="628" t="s">
        <v>176</v>
      </c>
      <c r="AM39" s="629"/>
      <c r="AN39" s="629"/>
      <c r="AO39" s="630"/>
      <c r="AQ39" s="686" t="s">
        <v>343</v>
      </c>
      <c r="AR39" s="687"/>
      <c r="AS39" s="687"/>
      <c r="AT39" s="687"/>
      <c r="AU39" s="687"/>
      <c r="AV39" s="687"/>
      <c r="AW39" s="687"/>
      <c r="AX39" s="687"/>
      <c r="AY39" s="688"/>
      <c r="AZ39" s="623">
        <v>16112</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3880</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581820</v>
      </c>
      <c r="CS39" s="655"/>
      <c r="CT39" s="655"/>
      <c r="CU39" s="655"/>
      <c r="CV39" s="655"/>
      <c r="CW39" s="655"/>
      <c r="CX39" s="655"/>
      <c r="CY39" s="656"/>
      <c r="CZ39" s="628">
        <v>4.5999999999999996</v>
      </c>
      <c r="DA39" s="653"/>
      <c r="DB39" s="653"/>
      <c r="DC39" s="657"/>
      <c r="DD39" s="632">
        <v>550002</v>
      </c>
      <c r="DE39" s="655"/>
      <c r="DF39" s="655"/>
      <c r="DG39" s="655"/>
      <c r="DH39" s="655"/>
      <c r="DI39" s="655"/>
      <c r="DJ39" s="655"/>
      <c r="DK39" s="656"/>
      <c r="DL39" s="632" t="s">
        <v>176</v>
      </c>
      <c r="DM39" s="655"/>
      <c r="DN39" s="655"/>
      <c r="DO39" s="655"/>
      <c r="DP39" s="655"/>
      <c r="DQ39" s="655"/>
      <c r="DR39" s="655"/>
      <c r="DS39" s="655"/>
      <c r="DT39" s="655"/>
      <c r="DU39" s="655"/>
      <c r="DV39" s="656"/>
      <c r="DW39" s="628" t="s">
        <v>176</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t="s">
        <v>176</v>
      </c>
      <c r="S40" s="624"/>
      <c r="T40" s="624"/>
      <c r="U40" s="624"/>
      <c r="V40" s="624"/>
      <c r="W40" s="624"/>
      <c r="X40" s="624"/>
      <c r="Y40" s="625"/>
      <c r="Z40" s="626" t="s">
        <v>176</v>
      </c>
      <c r="AA40" s="626"/>
      <c r="AB40" s="626"/>
      <c r="AC40" s="626"/>
      <c r="AD40" s="627" t="s">
        <v>176</v>
      </c>
      <c r="AE40" s="627"/>
      <c r="AF40" s="627"/>
      <c r="AG40" s="627"/>
      <c r="AH40" s="627"/>
      <c r="AI40" s="627"/>
      <c r="AJ40" s="627"/>
      <c r="AK40" s="627"/>
      <c r="AL40" s="628" t="s">
        <v>176</v>
      </c>
      <c r="AM40" s="629"/>
      <c r="AN40" s="629"/>
      <c r="AO40" s="630"/>
      <c r="AQ40" s="686" t="s">
        <v>347</v>
      </c>
      <c r="AR40" s="687"/>
      <c r="AS40" s="687"/>
      <c r="AT40" s="687"/>
      <c r="AU40" s="687"/>
      <c r="AV40" s="687"/>
      <c r="AW40" s="687"/>
      <c r="AX40" s="687"/>
      <c r="AY40" s="688"/>
      <c r="AZ40" s="623" t="s">
        <v>176</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82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208789</v>
      </c>
      <c r="CS40" s="624"/>
      <c r="CT40" s="624"/>
      <c r="CU40" s="624"/>
      <c r="CV40" s="624"/>
      <c r="CW40" s="624"/>
      <c r="CX40" s="624"/>
      <c r="CY40" s="625"/>
      <c r="CZ40" s="628">
        <v>1.6</v>
      </c>
      <c r="DA40" s="653"/>
      <c r="DB40" s="653"/>
      <c r="DC40" s="657"/>
      <c r="DD40" s="632">
        <v>73929</v>
      </c>
      <c r="DE40" s="624"/>
      <c r="DF40" s="624"/>
      <c r="DG40" s="624"/>
      <c r="DH40" s="624"/>
      <c r="DI40" s="624"/>
      <c r="DJ40" s="624"/>
      <c r="DK40" s="625"/>
      <c r="DL40" s="632">
        <v>73929</v>
      </c>
      <c r="DM40" s="624"/>
      <c r="DN40" s="624"/>
      <c r="DO40" s="624"/>
      <c r="DP40" s="624"/>
      <c r="DQ40" s="624"/>
      <c r="DR40" s="624"/>
      <c r="DS40" s="624"/>
      <c r="DT40" s="624"/>
      <c r="DU40" s="624"/>
      <c r="DV40" s="625"/>
      <c r="DW40" s="628">
        <v>0.9</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13279775</v>
      </c>
      <c r="S41" s="696"/>
      <c r="T41" s="696"/>
      <c r="U41" s="696"/>
      <c r="V41" s="696"/>
      <c r="W41" s="696"/>
      <c r="X41" s="696"/>
      <c r="Y41" s="700"/>
      <c r="Z41" s="701">
        <v>100</v>
      </c>
      <c r="AA41" s="701"/>
      <c r="AB41" s="701"/>
      <c r="AC41" s="701"/>
      <c r="AD41" s="702">
        <v>8113648</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197332</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176</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268</v>
      </c>
      <c r="CS41" s="655"/>
      <c r="CT41" s="655"/>
      <c r="CU41" s="655"/>
      <c r="CV41" s="655"/>
      <c r="CW41" s="655"/>
      <c r="CX41" s="655"/>
      <c r="CY41" s="656"/>
      <c r="CZ41" s="628" t="s">
        <v>176</v>
      </c>
      <c r="DA41" s="653"/>
      <c r="DB41" s="653"/>
      <c r="DC41" s="657"/>
      <c r="DD41" s="632" t="s">
        <v>176</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709527</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407</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1943834</v>
      </c>
      <c r="CS42" s="655"/>
      <c r="CT42" s="655"/>
      <c r="CU42" s="655"/>
      <c r="CV42" s="655"/>
      <c r="CW42" s="655"/>
      <c r="CX42" s="655"/>
      <c r="CY42" s="656"/>
      <c r="CZ42" s="628">
        <v>15.2</v>
      </c>
      <c r="DA42" s="653"/>
      <c r="DB42" s="653"/>
      <c r="DC42" s="657"/>
      <c r="DD42" s="632">
        <v>621532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47106</v>
      </c>
      <c r="CS43" s="655"/>
      <c r="CT43" s="655"/>
      <c r="CU43" s="655"/>
      <c r="CV43" s="655"/>
      <c r="CW43" s="655"/>
      <c r="CX43" s="655"/>
      <c r="CY43" s="656"/>
      <c r="CZ43" s="628">
        <v>0.4</v>
      </c>
      <c r="DA43" s="653"/>
      <c r="DB43" s="653"/>
      <c r="DC43" s="657"/>
      <c r="DD43" s="632">
        <v>47106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1942096</v>
      </c>
      <c r="CS44" s="624"/>
      <c r="CT44" s="624"/>
      <c r="CU44" s="624"/>
      <c r="CV44" s="624"/>
      <c r="CW44" s="624"/>
      <c r="CX44" s="624"/>
      <c r="CY44" s="625"/>
      <c r="CZ44" s="628">
        <v>15.2</v>
      </c>
      <c r="DA44" s="629"/>
      <c r="DB44" s="629"/>
      <c r="DC44" s="635"/>
      <c r="DD44" s="632">
        <v>619794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457416</v>
      </c>
      <c r="CS45" s="655"/>
      <c r="CT45" s="655"/>
      <c r="CU45" s="655"/>
      <c r="CV45" s="655"/>
      <c r="CW45" s="655"/>
      <c r="CX45" s="655"/>
      <c r="CY45" s="656"/>
      <c r="CZ45" s="628">
        <v>3.6</v>
      </c>
      <c r="DA45" s="653"/>
      <c r="DB45" s="653"/>
      <c r="DC45" s="657"/>
      <c r="DD45" s="632">
        <v>109884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1314413</v>
      </c>
      <c r="CS46" s="624"/>
      <c r="CT46" s="624"/>
      <c r="CU46" s="624"/>
      <c r="CV46" s="624"/>
      <c r="CW46" s="624"/>
      <c r="CX46" s="624"/>
      <c r="CY46" s="625"/>
      <c r="CZ46" s="628">
        <v>10.3</v>
      </c>
      <c r="DA46" s="629"/>
      <c r="DB46" s="629"/>
      <c r="DC46" s="635"/>
      <c r="DD46" s="632">
        <v>499743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1738</v>
      </c>
      <c r="CS47" s="655"/>
      <c r="CT47" s="655"/>
      <c r="CU47" s="655"/>
      <c r="CV47" s="655"/>
      <c r="CW47" s="655"/>
      <c r="CX47" s="655"/>
      <c r="CY47" s="656"/>
      <c r="CZ47" s="628">
        <v>0</v>
      </c>
      <c r="DA47" s="653"/>
      <c r="DB47" s="653"/>
      <c r="DC47" s="657"/>
      <c r="DD47" s="632">
        <v>1738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176</v>
      </c>
      <c r="CS48" s="624"/>
      <c r="CT48" s="624"/>
      <c r="CU48" s="624"/>
      <c r="CV48" s="624"/>
      <c r="CW48" s="624"/>
      <c r="CX48" s="624"/>
      <c r="CY48" s="625"/>
      <c r="CZ48" s="628" t="s">
        <v>176</v>
      </c>
      <c r="DA48" s="629"/>
      <c r="DB48" s="629"/>
      <c r="DC48" s="635"/>
      <c r="DD48" s="632" t="s">
        <v>176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12772594</v>
      </c>
      <c r="CS49" s="682"/>
      <c r="CT49" s="682"/>
      <c r="CU49" s="682"/>
      <c r="CV49" s="682"/>
      <c r="CW49" s="682"/>
      <c r="CX49" s="682"/>
      <c r="CY49" s="711"/>
      <c r="CZ49" s="703">
        <v>100</v>
      </c>
      <c r="DA49" s="712"/>
      <c r="DB49" s="712"/>
      <c r="DC49" s="713"/>
      <c r="DD49" s="714">
        <v>8897482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rFtjU8IB5y2JJ6Ht3/amBrhsp7a4FtfOUw49reoKVlzYYNTm4Qfr0HjPc9FQ0V5D5e+ogiOVX4QEc7JC6aaag==" saltValue="gj8uOFQ5aZhgid5e99Tn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13280</v>
      </c>
      <c r="R7" s="753"/>
      <c r="S7" s="753"/>
      <c r="T7" s="753"/>
      <c r="U7" s="753"/>
      <c r="V7" s="753">
        <v>12773</v>
      </c>
      <c r="W7" s="753"/>
      <c r="X7" s="753"/>
      <c r="Y7" s="753"/>
      <c r="Z7" s="753"/>
      <c r="AA7" s="753">
        <v>507</v>
      </c>
      <c r="AB7" s="753"/>
      <c r="AC7" s="753"/>
      <c r="AD7" s="753"/>
      <c r="AE7" s="754"/>
      <c r="AF7" s="755">
        <v>456</v>
      </c>
      <c r="AG7" s="756"/>
      <c r="AH7" s="756"/>
      <c r="AI7" s="756"/>
      <c r="AJ7" s="757"/>
      <c r="AK7" s="758">
        <v>31</v>
      </c>
      <c r="AL7" s="759"/>
      <c r="AM7" s="759"/>
      <c r="AN7" s="759"/>
      <c r="AO7" s="759"/>
      <c r="AP7" s="759">
        <v>8916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585</v>
      </c>
      <c r="BT7" s="747"/>
      <c r="BU7" s="747"/>
      <c r="BV7" s="747"/>
      <c r="BW7" s="747"/>
      <c r="BX7" s="747"/>
      <c r="BY7" s="747"/>
      <c r="BZ7" s="747"/>
      <c r="CA7" s="747"/>
      <c r="CB7" s="747"/>
      <c r="CC7" s="747"/>
      <c r="CD7" s="747"/>
      <c r="CE7" s="747"/>
      <c r="CF7" s="747"/>
      <c r="CG7" s="762"/>
      <c r="CH7" s="743">
        <v>19</v>
      </c>
      <c r="CI7" s="744"/>
      <c r="CJ7" s="744"/>
      <c r="CK7" s="744"/>
      <c r="CL7" s="745"/>
      <c r="CM7" s="743">
        <v>519</v>
      </c>
      <c r="CN7" s="744"/>
      <c r="CO7" s="744"/>
      <c r="CP7" s="744"/>
      <c r="CQ7" s="745"/>
      <c r="CR7" s="743">
        <v>55</v>
      </c>
      <c r="CS7" s="744"/>
      <c r="CT7" s="744"/>
      <c r="CU7" s="744"/>
      <c r="CV7" s="745"/>
      <c r="CW7" s="743" t="s">
        <v>603</v>
      </c>
      <c r="CX7" s="744"/>
      <c r="CY7" s="744"/>
      <c r="CZ7" s="744"/>
      <c r="DA7" s="745"/>
      <c r="DB7" s="743" t="s">
        <v>603</v>
      </c>
      <c r="DC7" s="744"/>
      <c r="DD7" s="744"/>
      <c r="DE7" s="744"/>
      <c r="DF7" s="745"/>
      <c r="DG7" s="743" t="s">
        <v>603</v>
      </c>
      <c r="DH7" s="744"/>
      <c r="DI7" s="744"/>
      <c r="DJ7" s="744"/>
      <c r="DK7" s="745"/>
      <c r="DL7" s="743" t="s">
        <v>603</v>
      </c>
      <c r="DM7" s="744"/>
      <c r="DN7" s="744"/>
      <c r="DO7" s="744"/>
      <c r="DP7" s="745"/>
      <c r="DQ7" s="743" t="s">
        <v>603</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586</v>
      </c>
      <c r="BT8" s="774"/>
      <c r="BU8" s="774"/>
      <c r="BV8" s="774"/>
      <c r="BW8" s="774"/>
      <c r="BX8" s="774"/>
      <c r="BY8" s="774"/>
      <c r="BZ8" s="774"/>
      <c r="CA8" s="774"/>
      <c r="CB8" s="774"/>
      <c r="CC8" s="774"/>
      <c r="CD8" s="774"/>
      <c r="CE8" s="774"/>
      <c r="CF8" s="774"/>
      <c r="CG8" s="775"/>
      <c r="CH8" s="776">
        <v>3</v>
      </c>
      <c r="CI8" s="777"/>
      <c r="CJ8" s="777"/>
      <c r="CK8" s="777"/>
      <c r="CL8" s="778"/>
      <c r="CM8" s="776">
        <v>26</v>
      </c>
      <c r="CN8" s="777"/>
      <c r="CO8" s="777"/>
      <c r="CP8" s="777"/>
      <c r="CQ8" s="778"/>
      <c r="CR8" s="776">
        <v>12</v>
      </c>
      <c r="CS8" s="777"/>
      <c r="CT8" s="777"/>
      <c r="CU8" s="777"/>
      <c r="CV8" s="778"/>
      <c r="CW8" s="776" t="s">
        <v>603</v>
      </c>
      <c r="CX8" s="777"/>
      <c r="CY8" s="777"/>
      <c r="CZ8" s="777"/>
      <c r="DA8" s="778"/>
      <c r="DB8" s="776" t="s">
        <v>603</v>
      </c>
      <c r="DC8" s="777"/>
      <c r="DD8" s="777"/>
      <c r="DE8" s="777"/>
      <c r="DF8" s="778"/>
      <c r="DG8" s="776" t="s">
        <v>603</v>
      </c>
      <c r="DH8" s="777"/>
      <c r="DI8" s="777"/>
      <c r="DJ8" s="777"/>
      <c r="DK8" s="778"/>
      <c r="DL8" s="776" t="s">
        <v>603</v>
      </c>
      <c r="DM8" s="777"/>
      <c r="DN8" s="777"/>
      <c r="DO8" s="777"/>
      <c r="DP8" s="778"/>
      <c r="DQ8" s="776" t="s">
        <v>603</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587</v>
      </c>
      <c r="BT9" s="774"/>
      <c r="BU9" s="774"/>
      <c r="BV9" s="774"/>
      <c r="BW9" s="774"/>
      <c r="BX9" s="774"/>
      <c r="BY9" s="774"/>
      <c r="BZ9" s="774"/>
      <c r="CA9" s="774"/>
      <c r="CB9" s="774"/>
      <c r="CC9" s="774"/>
      <c r="CD9" s="774"/>
      <c r="CE9" s="774"/>
      <c r="CF9" s="774"/>
      <c r="CG9" s="775"/>
      <c r="CH9" s="776">
        <v>-48</v>
      </c>
      <c r="CI9" s="777"/>
      <c r="CJ9" s="777"/>
      <c r="CK9" s="777"/>
      <c r="CL9" s="778"/>
      <c r="CM9" s="776">
        <v>53</v>
      </c>
      <c r="CN9" s="777"/>
      <c r="CO9" s="777"/>
      <c r="CP9" s="777"/>
      <c r="CQ9" s="778"/>
      <c r="CR9" s="776">
        <v>66</v>
      </c>
      <c r="CS9" s="777"/>
      <c r="CT9" s="777"/>
      <c r="CU9" s="777"/>
      <c r="CV9" s="778"/>
      <c r="CW9" s="776">
        <v>48</v>
      </c>
      <c r="CX9" s="777"/>
      <c r="CY9" s="777"/>
      <c r="CZ9" s="777"/>
      <c r="DA9" s="778"/>
      <c r="DB9" s="776" t="s">
        <v>603</v>
      </c>
      <c r="DC9" s="777"/>
      <c r="DD9" s="777"/>
      <c r="DE9" s="777"/>
      <c r="DF9" s="778"/>
      <c r="DG9" s="776" t="s">
        <v>603</v>
      </c>
      <c r="DH9" s="777"/>
      <c r="DI9" s="777"/>
      <c r="DJ9" s="777"/>
      <c r="DK9" s="778"/>
      <c r="DL9" s="776" t="s">
        <v>603</v>
      </c>
      <c r="DM9" s="777"/>
      <c r="DN9" s="777"/>
      <c r="DO9" s="777"/>
      <c r="DP9" s="778"/>
      <c r="DQ9" s="776" t="s">
        <v>603</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13280</v>
      </c>
      <c r="R23" s="793"/>
      <c r="S23" s="793"/>
      <c r="T23" s="793"/>
      <c r="U23" s="793"/>
      <c r="V23" s="793">
        <v>12773</v>
      </c>
      <c r="W23" s="793"/>
      <c r="X23" s="793"/>
      <c r="Y23" s="793"/>
      <c r="Z23" s="793"/>
      <c r="AA23" s="793">
        <v>507</v>
      </c>
      <c r="AB23" s="793"/>
      <c r="AC23" s="793"/>
      <c r="AD23" s="793"/>
      <c r="AE23" s="794"/>
      <c r="AF23" s="795">
        <v>456</v>
      </c>
      <c r="AG23" s="793"/>
      <c r="AH23" s="793"/>
      <c r="AI23" s="793"/>
      <c r="AJ23" s="796"/>
      <c r="AK23" s="797"/>
      <c r="AL23" s="798"/>
      <c r="AM23" s="798"/>
      <c r="AN23" s="798"/>
      <c r="AO23" s="798"/>
      <c r="AP23" s="793">
        <v>8916</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2318</v>
      </c>
      <c r="R28" s="823"/>
      <c r="S28" s="823"/>
      <c r="T28" s="823"/>
      <c r="U28" s="823"/>
      <c r="V28" s="823">
        <v>2223</v>
      </c>
      <c r="W28" s="823"/>
      <c r="X28" s="823"/>
      <c r="Y28" s="823"/>
      <c r="Z28" s="823"/>
      <c r="AA28" s="823">
        <v>95</v>
      </c>
      <c r="AB28" s="823"/>
      <c r="AC28" s="823"/>
      <c r="AD28" s="823"/>
      <c r="AE28" s="824"/>
      <c r="AF28" s="825">
        <v>95</v>
      </c>
      <c r="AG28" s="823"/>
      <c r="AH28" s="823"/>
      <c r="AI28" s="823"/>
      <c r="AJ28" s="826"/>
      <c r="AK28" s="827">
        <v>160</v>
      </c>
      <c r="AL28" s="828"/>
      <c r="AM28" s="828"/>
      <c r="AN28" s="828"/>
      <c r="AO28" s="828"/>
      <c r="AP28" s="828" t="s">
        <v>603</v>
      </c>
      <c r="AQ28" s="828"/>
      <c r="AR28" s="828"/>
      <c r="AS28" s="828"/>
      <c r="AT28" s="828"/>
      <c r="AU28" s="828" t="s">
        <v>603</v>
      </c>
      <c r="AV28" s="828"/>
      <c r="AW28" s="828"/>
      <c r="AX28" s="828"/>
      <c r="AY28" s="828"/>
      <c r="AZ28" s="829" t="s">
        <v>603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245</v>
      </c>
      <c r="R29" s="784"/>
      <c r="S29" s="784"/>
      <c r="T29" s="784"/>
      <c r="U29" s="784"/>
      <c r="V29" s="784">
        <v>244</v>
      </c>
      <c r="W29" s="784"/>
      <c r="X29" s="784"/>
      <c r="Y29" s="784"/>
      <c r="Z29" s="784"/>
      <c r="AA29" s="784">
        <v>1</v>
      </c>
      <c r="AB29" s="784"/>
      <c r="AC29" s="784"/>
      <c r="AD29" s="784"/>
      <c r="AE29" s="785"/>
      <c r="AF29" s="786">
        <v>1</v>
      </c>
      <c r="AG29" s="787"/>
      <c r="AH29" s="787"/>
      <c r="AI29" s="787"/>
      <c r="AJ29" s="788"/>
      <c r="AK29" s="834">
        <v>75</v>
      </c>
      <c r="AL29" s="830"/>
      <c r="AM29" s="830"/>
      <c r="AN29" s="830"/>
      <c r="AO29" s="830"/>
      <c r="AP29" s="830" t="s">
        <v>603</v>
      </c>
      <c r="AQ29" s="830"/>
      <c r="AR29" s="830"/>
      <c r="AS29" s="830"/>
      <c r="AT29" s="830"/>
      <c r="AU29" s="830" t="s">
        <v>603</v>
      </c>
      <c r="AV29" s="830"/>
      <c r="AW29" s="830"/>
      <c r="AX29" s="830"/>
      <c r="AY29" s="830"/>
      <c r="AZ29" s="831" t="s">
        <v>603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371</v>
      </c>
      <c r="R30" s="784"/>
      <c r="S30" s="784"/>
      <c r="T30" s="784"/>
      <c r="U30" s="784"/>
      <c r="V30" s="784">
        <v>366</v>
      </c>
      <c r="W30" s="784"/>
      <c r="X30" s="784"/>
      <c r="Y30" s="784"/>
      <c r="Z30" s="784"/>
      <c r="AA30" s="784">
        <v>5</v>
      </c>
      <c r="AB30" s="784"/>
      <c r="AC30" s="784"/>
      <c r="AD30" s="784"/>
      <c r="AE30" s="785"/>
      <c r="AF30" s="786">
        <v>360</v>
      </c>
      <c r="AG30" s="787"/>
      <c r="AH30" s="787"/>
      <c r="AI30" s="787"/>
      <c r="AJ30" s="788"/>
      <c r="AK30" s="834">
        <v>193</v>
      </c>
      <c r="AL30" s="830"/>
      <c r="AM30" s="830"/>
      <c r="AN30" s="830"/>
      <c r="AO30" s="830"/>
      <c r="AP30" s="830">
        <v>2359</v>
      </c>
      <c r="AQ30" s="830"/>
      <c r="AR30" s="830"/>
      <c r="AS30" s="830"/>
      <c r="AT30" s="830"/>
      <c r="AU30" s="830">
        <v>1660</v>
      </c>
      <c r="AV30" s="830"/>
      <c r="AW30" s="830"/>
      <c r="AX30" s="830"/>
      <c r="AY30" s="830"/>
      <c r="AZ30" s="831" t="s">
        <v>603</v>
      </c>
      <c r="BA30" s="831"/>
      <c r="BB30" s="831"/>
      <c r="BC30" s="831"/>
      <c r="BD30" s="831"/>
      <c r="BE30" s="832" t="s">
        <v>408</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249</v>
      </c>
      <c r="R31" s="784"/>
      <c r="S31" s="784"/>
      <c r="T31" s="784"/>
      <c r="U31" s="784"/>
      <c r="V31" s="784">
        <v>241</v>
      </c>
      <c r="W31" s="784"/>
      <c r="X31" s="784"/>
      <c r="Y31" s="784"/>
      <c r="Z31" s="784"/>
      <c r="AA31" s="784">
        <v>8</v>
      </c>
      <c r="AB31" s="784"/>
      <c r="AC31" s="784"/>
      <c r="AD31" s="784"/>
      <c r="AE31" s="785"/>
      <c r="AF31" s="786">
        <v>8</v>
      </c>
      <c r="AG31" s="787"/>
      <c r="AH31" s="787"/>
      <c r="AI31" s="787"/>
      <c r="AJ31" s="788"/>
      <c r="AK31" s="834">
        <v>132</v>
      </c>
      <c r="AL31" s="830"/>
      <c r="AM31" s="830"/>
      <c r="AN31" s="830"/>
      <c r="AO31" s="830"/>
      <c r="AP31" s="830">
        <v>969</v>
      </c>
      <c r="AQ31" s="830"/>
      <c r="AR31" s="830"/>
      <c r="AS31" s="830"/>
      <c r="AT31" s="830"/>
      <c r="AU31" s="830">
        <v>969</v>
      </c>
      <c r="AV31" s="830"/>
      <c r="AW31" s="830"/>
      <c r="AX31" s="830"/>
      <c r="AY31" s="830"/>
      <c r="AZ31" s="831" t="s">
        <v>603</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193</v>
      </c>
      <c r="R32" s="784"/>
      <c r="S32" s="784"/>
      <c r="T32" s="784"/>
      <c r="U32" s="784"/>
      <c r="V32" s="784">
        <v>188</v>
      </c>
      <c r="W32" s="784"/>
      <c r="X32" s="784"/>
      <c r="Y32" s="784"/>
      <c r="Z32" s="784"/>
      <c r="AA32" s="784">
        <v>5</v>
      </c>
      <c r="AB32" s="784"/>
      <c r="AC32" s="784"/>
      <c r="AD32" s="784"/>
      <c r="AE32" s="785"/>
      <c r="AF32" s="786">
        <v>5</v>
      </c>
      <c r="AG32" s="787"/>
      <c r="AH32" s="787"/>
      <c r="AI32" s="787"/>
      <c r="AJ32" s="788"/>
      <c r="AK32" s="834">
        <v>87</v>
      </c>
      <c r="AL32" s="830"/>
      <c r="AM32" s="830"/>
      <c r="AN32" s="830"/>
      <c r="AO32" s="830"/>
      <c r="AP32" s="830">
        <v>696</v>
      </c>
      <c r="AQ32" s="830"/>
      <c r="AR32" s="830"/>
      <c r="AS32" s="830"/>
      <c r="AT32" s="830"/>
      <c r="AU32" s="830">
        <v>696</v>
      </c>
      <c r="AV32" s="830"/>
      <c r="AW32" s="830"/>
      <c r="AX32" s="830"/>
      <c r="AY32" s="830"/>
      <c r="AZ32" s="831" t="s">
        <v>603</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468</v>
      </c>
      <c r="AG63" s="844"/>
      <c r="AH63" s="844"/>
      <c r="AI63" s="844"/>
      <c r="AJ63" s="845"/>
      <c r="AK63" s="846"/>
      <c r="AL63" s="841"/>
      <c r="AM63" s="841"/>
      <c r="AN63" s="841"/>
      <c r="AO63" s="841"/>
      <c r="AP63" s="844">
        <v>4024</v>
      </c>
      <c r="AQ63" s="844"/>
      <c r="AR63" s="844"/>
      <c r="AS63" s="844"/>
      <c r="AT63" s="844"/>
      <c r="AU63" s="844">
        <v>3325</v>
      </c>
      <c r="AV63" s="844"/>
      <c r="AW63" s="844"/>
      <c r="AX63" s="844"/>
      <c r="AY63" s="844"/>
      <c r="AZ63" s="848"/>
      <c r="BA63" s="848"/>
      <c r="BB63" s="848"/>
      <c r="BC63" s="848"/>
      <c r="BD63" s="848"/>
      <c r="BE63" s="849"/>
      <c r="BF63" s="849"/>
      <c r="BG63" s="849"/>
      <c r="BH63" s="849"/>
      <c r="BI63" s="850"/>
      <c r="BJ63" s="851" t="s">
        <v>394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399</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588</v>
      </c>
      <c r="C68" s="870"/>
      <c r="D68" s="870"/>
      <c r="E68" s="870"/>
      <c r="F68" s="870"/>
      <c r="G68" s="870"/>
      <c r="H68" s="870"/>
      <c r="I68" s="870"/>
      <c r="J68" s="870"/>
      <c r="K68" s="870"/>
      <c r="L68" s="870"/>
      <c r="M68" s="870"/>
      <c r="N68" s="870"/>
      <c r="O68" s="870"/>
      <c r="P68" s="871"/>
      <c r="Q68" s="872">
        <v>7170</v>
      </c>
      <c r="R68" s="866"/>
      <c r="S68" s="866"/>
      <c r="T68" s="866"/>
      <c r="U68" s="866"/>
      <c r="V68" s="866">
        <v>7083</v>
      </c>
      <c r="W68" s="866"/>
      <c r="X68" s="866"/>
      <c r="Y68" s="866"/>
      <c r="Z68" s="866"/>
      <c r="AA68" s="866">
        <v>87</v>
      </c>
      <c r="AB68" s="866"/>
      <c r="AC68" s="866"/>
      <c r="AD68" s="866"/>
      <c r="AE68" s="866"/>
      <c r="AF68" s="866">
        <v>87</v>
      </c>
      <c r="AG68" s="866"/>
      <c r="AH68" s="866"/>
      <c r="AI68" s="866"/>
      <c r="AJ68" s="866"/>
      <c r="AK68" s="866">
        <v>2533</v>
      </c>
      <c r="AL68" s="866"/>
      <c r="AM68" s="866"/>
      <c r="AN68" s="866"/>
      <c r="AO68" s="866"/>
      <c r="AP68" s="866" t="s">
        <v>603</v>
      </c>
      <c r="AQ68" s="866"/>
      <c r="AR68" s="866"/>
      <c r="AS68" s="866"/>
      <c r="AT68" s="866"/>
      <c r="AU68" s="866" t="s">
        <v>603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589</v>
      </c>
      <c r="C69" s="874"/>
      <c r="D69" s="874"/>
      <c r="E69" s="874"/>
      <c r="F69" s="874"/>
      <c r="G69" s="874"/>
      <c r="H69" s="874"/>
      <c r="I69" s="874"/>
      <c r="J69" s="874"/>
      <c r="K69" s="874"/>
      <c r="L69" s="874"/>
      <c r="M69" s="874"/>
      <c r="N69" s="874"/>
      <c r="O69" s="874"/>
      <c r="P69" s="875"/>
      <c r="Q69" s="876">
        <v>82</v>
      </c>
      <c r="R69" s="830"/>
      <c r="S69" s="830"/>
      <c r="T69" s="830"/>
      <c r="U69" s="830"/>
      <c r="V69" s="830">
        <v>64</v>
      </c>
      <c r="W69" s="830"/>
      <c r="X69" s="830"/>
      <c r="Y69" s="830"/>
      <c r="Z69" s="830"/>
      <c r="AA69" s="830">
        <v>19</v>
      </c>
      <c r="AB69" s="830"/>
      <c r="AC69" s="830"/>
      <c r="AD69" s="830"/>
      <c r="AE69" s="830"/>
      <c r="AF69" s="830">
        <v>19</v>
      </c>
      <c r="AG69" s="830"/>
      <c r="AH69" s="830"/>
      <c r="AI69" s="830"/>
      <c r="AJ69" s="830"/>
      <c r="AK69" s="830" t="s">
        <v>603</v>
      </c>
      <c r="AL69" s="830"/>
      <c r="AM69" s="830"/>
      <c r="AN69" s="830"/>
      <c r="AO69" s="830"/>
      <c r="AP69" s="830" t="s">
        <v>603</v>
      </c>
      <c r="AQ69" s="830"/>
      <c r="AR69" s="830"/>
      <c r="AS69" s="830"/>
      <c r="AT69" s="830"/>
      <c r="AU69" s="830" t="s">
        <v>603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590</v>
      </c>
      <c r="C70" s="874"/>
      <c r="D70" s="874"/>
      <c r="E70" s="874"/>
      <c r="F70" s="874"/>
      <c r="G70" s="874"/>
      <c r="H70" s="874"/>
      <c r="I70" s="874"/>
      <c r="J70" s="874"/>
      <c r="K70" s="874"/>
      <c r="L70" s="874"/>
      <c r="M70" s="874"/>
      <c r="N70" s="874"/>
      <c r="O70" s="874"/>
      <c r="P70" s="875"/>
      <c r="Q70" s="876">
        <v>146</v>
      </c>
      <c r="R70" s="830"/>
      <c r="S70" s="830"/>
      <c r="T70" s="830"/>
      <c r="U70" s="830"/>
      <c r="V70" s="830">
        <v>135</v>
      </c>
      <c r="W70" s="830"/>
      <c r="X70" s="830"/>
      <c r="Y70" s="830"/>
      <c r="Z70" s="830"/>
      <c r="AA70" s="830">
        <v>11</v>
      </c>
      <c r="AB70" s="830"/>
      <c r="AC70" s="830"/>
      <c r="AD70" s="830"/>
      <c r="AE70" s="830"/>
      <c r="AF70" s="830">
        <v>11</v>
      </c>
      <c r="AG70" s="830"/>
      <c r="AH70" s="830"/>
      <c r="AI70" s="830"/>
      <c r="AJ70" s="830"/>
      <c r="AK70" s="830">
        <v>32</v>
      </c>
      <c r="AL70" s="830"/>
      <c r="AM70" s="830"/>
      <c r="AN70" s="830"/>
      <c r="AO70" s="830"/>
      <c r="AP70" s="830" t="s">
        <v>603</v>
      </c>
      <c r="AQ70" s="830"/>
      <c r="AR70" s="830"/>
      <c r="AS70" s="830"/>
      <c r="AT70" s="830"/>
      <c r="AU70" s="830" t="s">
        <v>603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591</v>
      </c>
      <c r="C71" s="874"/>
      <c r="D71" s="874"/>
      <c r="E71" s="874"/>
      <c r="F71" s="874"/>
      <c r="G71" s="874"/>
      <c r="H71" s="874"/>
      <c r="I71" s="874"/>
      <c r="J71" s="874"/>
      <c r="K71" s="874"/>
      <c r="L71" s="874"/>
      <c r="M71" s="874"/>
      <c r="N71" s="874"/>
      <c r="O71" s="874"/>
      <c r="P71" s="875"/>
      <c r="Q71" s="876">
        <v>542</v>
      </c>
      <c r="R71" s="830"/>
      <c r="S71" s="830"/>
      <c r="T71" s="830"/>
      <c r="U71" s="830"/>
      <c r="V71" s="830">
        <v>507</v>
      </c>
      <c r="W71" s="830"/>
      <c r="X71" s="830"/>
      <c r="Y71" s="830"/>
      <c r="Z71" s="830"/>
      <c r="AA71" s="830">
        <v>35</v>
      </c>
      <c r="AB71" s="830"/>
      <c r="AC71" s="830"/>
      <c r="AD71" s="830"/>
      <c r="AE71" s="830"/>
      <c r="AF71" s="830">
        <v>35</v>
      </c>
      <c r="AG71" s="830"/>
      <c r="AH71" s="830"/>
      <c r="AI71" s="830"/>
      <c r="AJ71" s="830"/>
      <c r="AK71" s="830" t="s">
        <v>603</v>
      </c>
      <c r="AL71" s="830"/>
      <c r="AM71" s="830"/>
      <c r="AN71" s="830"/>
      <c r="AO71" s="830"/>
      <c r="AP71" s="830" t="s">
        <v>603</v>
      </c>
      <c r="AQ71" s="830"/>
      <c r="AR71" s="830"/>
      <c r="AS71" s="830"/>
      <c r="AT71" s="830"/>
      <c r="AU71" s="830" t="s">
        <v>603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592</v>
      </c>
      <c r="C72" s="874"/>
      <c r="D72" s="874"/>
      <c r="E72" s="874"/>
      <c r="F72" s="874"/>
      <c r="G72" s="874"/>
      <c r="H72" s="874"/>
      <c r="I72" s="874"/>
      <c r="J72" s="874"/>
      <c r="K72" s="874"/>
      <c r="L72" s="874"/>
      <c r="M72" s="874"/>
      <c r="N72" s="874"/>
      <c r="O72" s="874"/>
      <c r="P72" s="875"/>
      <c r="Q72" s="876">
        <v>154466</v>
      </c>
      <c r="R72" s="830"/>
      <c r="S72" s="830"/>
      <c r="T72" s="830"/>
      <c r="U72" s="830"/>
      <c r="V72" s="830">
        <v>151330</v>
      </c>
      <c r="W72" s="830"/>
      <c r="X72" s="830"/>
      <c r="Y72" s="830"/>
      <c r="Z72" s="830"/>
      <c r="AA72" s="830">
        <v>3136</v>
      </c>
      <c r="AB72" s="830"/>
      <c r="AC72" s="830"/>
      <c r="AD72" s="830"/>
      <c r="AE72" s="830"/>
      <c r="AF72" s="830">
        <v>3136</v>
      </c>
      <c r="AG72" s="830"/>
      <c r="AH72" s="830"/>
      <c r="AI72" s="830"/>
      <c r="AJ72" s="830"/>
      <c r="AK72" s="830">
        <v>668</v>
      </c>
      <c r="AL72" s="830"/>
      <c r="AM72" s="830"/>
      <c r="AN72" s="830"/>
      <c r="AO72" s="830"/>
      <c r="AP72" s="830" t="s">
        <v>603</v>
      </c>
      <c r="AQ72" s="830"/>
      <c r="AR72" s="830"/>
      <c r="AS72" s="830"/>
      <c r="AT72" s="830"/>
      <c r="AU72" s="830" t="s">
        <v>603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593</v>
      </c>
      <c r="C73" s="874"/>
      <c r="D73" s="874"/>
      <c r="E73" s="874"/>
      <c r="F73" s="874"/>
      <c r="G73" s="874"/>
      <c r="H73" s="874"/>
      <c r="I73" s="874"/>
      <c r="J73" s="874"/>
      <c r="K73" s="874"/>
      <c r="L73" s="874"/>
      <c r="M73" s="874"/>
      <c r="N73" s="874"/>
      <c r="O73" s="874"/>
      <c r="P73" s="875"/>
      <c r="Q73" s="876">
        <v>809</v>
      </c>
      <c r="R73" s="830"/>
      <c r="S73" s="830"/>
      <c r="T73" s="830"/>
      <c r="U73" s="830"/>
      <c r="V73" s="830">
        <v>802</v>
      </c>
      <c r="W73" s="830"/>
      <c r="X73" s="830"/>
      <c r="Y73" s="830"/>
      <c r="Z73" s="830"/>
      <c r="AA73" s="830">
        <v>7</v>
      </c>
      <c r="AB73" s="830"/>
      <c r="AC73" s="830"/>
      <c r="AD73" s="830"/>
      <c r="AE73" s="830"/>
      <c r="AF73" s="830">
        <v>7</v>
      </c>
      <c r="AG73" s="830"/>
      <c r="AH73" s="830"/>
      <c r="AI73" s="830"/>
      <c r="AJ73" s="830"/>
      <c r="AK73" s="830" t="s">
        <v>603</v>
      </c>
      <c r="AL73" s="830"/>
      <c r="AM73" s="830"/>
      <c r="AN73" s="830"/>
      <c r="AO73" s="830"/>
      <c r="AP73" s="830" t="s">
        <v>603</v>
      </c>
      <c r="AQ73" s="830"/>
      <c r="AR73" s="830"/>
      <c r="AS73" s="830"/>
      <c r="AT73" s="830"/>
      <c r="AU73" s="830" t="s">
        <v>603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594</v>
      </c>
      <c r="C74" s="874"/>
      <c r="D74" s="874"/>
      <c r="E74" s="874"/>
      <c r="F74" s="874"/>
      <c r="G74" s="874"/>
      <c r="H74" s="874"/>
      <c r="I74" s="874"/>
      <c r="J74" s="874"/>
      <c r="K74" s="874"/>
      <c r="L74" s="874"/>
      <c r="M74" s="874"/>
      <c r="N74" s="874"/>
      <c r="O74" s="874"/>
      <c r="P74" s="875"/>
      <c r="Q74" s="876">
        <v>5190</v>
      </c>
      <c r="R74" s="830"/>
      <c r="S74" s="830"/>
      <c r="T74" s="830"/>
      <c r="U74" s="830"/>
      <c r="V74" s="830">
        <v>5135</v>
      </c>
      <c r="W74" s="830"/>
      <c r="X74" s="830"/>
      <c r="Y74" s="830"/>
      <c r="Z74" s="830"/>
      <c r="AA74" s="830">
        <v>55</v>
      </c>
      <c r="AB74" s="830"/>
      <c r="AC74" s="830"/>
      <c r="AD74" s="830"/>
      <c r="AE74" s="830"/>
      <c r="AF74" s="830">
        <v>55</v>
      </c>
      <c r="AG74" s="830"/>
      <c r="AH74" s="830"/>
      <c r="AI74" s="830"/>
      <c r="AJ74" s="830"/>
      <c r="AK74" s="830">
        <v>77</v>
      </c>
      <c r="AL74" s="830"/>
      <c r="AM74" s="830"/>
      <c r="AN74" s="830"/>
      <c r="AO74" s="830"/>
      <c r="AP74" s="830">
        <v>33</v>
      </c>
      <c r="AQ74" s="830"/>
      <c r="AR74" s="830"/>
      <c r="AS74" s="830"/>
      <c r="AT74" s="830"/>
      <c r="AU74" s="830">
        <v>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595</v>
      </c>
      <c r="C75" s="874"/>
      <c r="D75" s="874"/>
      <c r="E75" s="874"/>
      <c r="F75" s="874"/>
      <c r="G75" s="874"/>
      <c r="H75" s="874"/>
      <c r="I75" s="874"/>
      <c r="J75" s="874"/>
      <c r="K75" s="874"/>
      <c r="L75" s="874"/>
      <c r="M75" s="874"/>
      <c r="N75" s="874"/>
      <c r="O75" s="874"/>
      <c r="P75" s="875"/>
      <c r="Q75" s="877">
        <v>19315</v>
      </c>
      <c r="R75" s="878"/>
      <c r="S75" s="878"/>
      <c r="T75" s="878"/>
      <c r="U75" s="834"/>
      <c r="V75" s="879">
        <v>18820</v>
      </c>
      <c r="W75" s="878"/>
      <c r="X75" s="878"/>
      <c r="Y75" s="878"/>
      <c r="Z75" s="834"/>
      <c r="AA75" s="879">
        <v>495</v>
      </c>
      <c r="AB75" s="878"/>
      <c r="AC75" s="878"/>
      <c r="AD75" s="878"/>
      <c r="AE75" s="834"/>
      <c r="AF75" s="879">
        <v>495</v>
      </c>
      <c r="AG75" s="878"/>
      <c r="AH75" s="878"/>
      <c r="AI75" s="878"/>
      <c r="AJ75" s="834"/>
      <c r="AK75" s="879">
        <v>284</v>
      </c>
      <c r="AL75" s="878"/>
      <c r="AM75" s="878"/>
      <c r="AN75" s="878"/>
      <c r="AO75" s="834"/>
      <c r="AP75" s="879" t="s">
        <v>603</v>
      </c>
      <c r="AQ75" s="878"/>
      <c r="AR75" s="878"/>
      <c r="AS75" s="878"/>
      <c r="AT75" s="834"/>
      <c r="AU75" s="879" t="s">
        <v>603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596</v>
      </c>
      <c r="C76" s="874"/>
      <c r="D76" s="874"/>
      <c r="E76" s="874"/>
      <c r="F76" s="874"/>
      <c r="G76" s="874"/>
      <c r="H76" s="874"/>
      <c r="I76" s="874"/>
      <c r="J76" s="874"/>
      <c r="K76" s="874"/>
      <c r="L76" s="874"/>
      <c r="M76" s="874"/>
      <c r="N76" s="874"/>
      <c r="O76" s="874"/>
      <c r="P76" s="875"/>
      <c r="Q76" s="877">
        <v>120</v>
      </c>
      <c r="R76" s="878"/>
      <c r="S76" s="878"/>
      <c r="T76" s="878"/>
      <c r="U76" s="834"/>
      <c r="V76" s="879">
        <v>120</v>
      </c>
      <c r="W76" s="878"/>
      <c r="X76" s="878"/>
      <c r="Y76" s="878"/>
      <c r="Z76" s="834"/>
      <c r="AA76" s="879" t="s">
        <v>603</v>
      </c>
      <c r="AB76" s="878"/>
      <c r="AC76" s="878"/>
      <c r="AD76" s="878"/>
      <c r="AE76" s="834"/>
      <c r="AF76" s="879" t="s">
        <v>603</v>
      </c>
      <c r="AG76" s="878"/>
      <c r="AH76" s="878"/>
      <c r="AI76" s="878"/>
      <c r="AJ76" s="834"/>
      <c r="AK76" s="879" t="s">
        <v>603</v>
      </c>
      <c r="AL76" s="878"/>
      <c r="AM76" s="878"/>
      <c r="AN76" s="878"/>
      <c r="AO76" s="834"/>
      <c r="AP76" s="879" t="s">
        <v>603</v>
      </c>
      <c r="AQ76" s="878"/>
      <c r="AR76" s="878"/>
      <c r="AS76" s="878"/>
      <c r="AT76" s="834"/>
      <c r="AU76" s="879" t="s">
        <v>603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597</v>
      </c>
      <c r="C77" s="874"/>
      <c r="D77" s="874"/>
      <c r="E77" s="874"/>
      <c r="F77" s="874"/>
      <c r="G77" s="874"/>
      <c r="H77" s="874"/>
      <c r="I77" s="874"/>
      <c r="J77" s="874"/>
      <c r="K77" s="874"/>
      <c r="L77" s="874"/>
      <c r="M77" s="874"/>
      <c r="N77" s="874"/>
      <c r="O77" s="874"/>
      <c r="P77" s="875"/>
      <c r="Q77" s="877">
        <v>998</v>
      </c>
      <c r="R77" s="878"/>
      <c r="S77" s="878"/>
      <c r="T77" s="878"/>
      <c r="U77" s="834"/>
      <c r="V77" s="879">
        <v>998</v>
      </c>
      <c r="W77" s="878"/>
      <c r="X77" s="878"/>
      <c r="Y77" s="878"/>
      <c r="Z77" s="834"/>
      <c r="AA77" s="879" t="s">
        <v>603</v>
      </c>
      <c r="AB77" s="878"/>
      <c r="AC77" s="878"/>
      <c r="AD77" s="878"/>
      <c r="AE77" s="834"/>
      <c r="AF77" s="879" t="s">
        <v>603</v>
      </c>
      <c r="AG77" s="878"/>
      <c r="AH77" s="878"/>
      <c r="AI77" s="878"/>
      <c r="AJ77" s="834"/>
      <c r="AK77" s="879" t="s">
        <v>603</v>
      </c>
      <c r="AL77" s="878"/>
      <c r="AM77" s="878"/>
      <c r="AN77" s="878"/>
      <c r="AO77" s="834"/>
      <c r="AP77" s="879">
        <v>145</v>
      </c>
      <c r="AQ77" s="878"/>
      <c r="AR77" s="878"/>
      <c r="AS77" s="878"/>
      <c r="AT77" s="834"/>
      <c r="AU77" s="879" t="s">
        <v>603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3845</v>
      </c>
      <c r="AG88" s="844"/>
      <c r="AH88" s="844"/>
      <c r="AI88" s="844"/>
      <c r="AJ88" s="844"/>
      <c r="AK88" s="841"/>
      <c r="AL88" s="841"/>
      <c r="AM88" s="841"/>
      <c r="AN88" s="841"/>
      <c r="AO88" s="841"/>
      <c r="AP88" s="844">
        <v>178</v>
      </c>
      <c r="AQ88" s="844"/>
      <c r="AR88" s="844"/>
      <c r="AS88" s="844"/>
      <c r="AT88" s="844"/>
      <c r="AU88" s="844">
        <v>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133</v>
      </c>
      <c r="CS102" s="852"/>
      <c r="CT102" s="852"/>
      <c r="CU102" s="852"/>
      <c r="CV102" s="891"/>
      <c r="CW102" s="890">
        <v>48</v>
      </c>
      <c r="CX102" s="852"/>
      <c r="CY102" s="852"/>
      <c r="CZ102" s="852"/>
      <c r="DA102" s="891"/>
      <c r="DB102" s="890" t="s">
        <v>603</v>
      </c>
      <c r="DC102" s="852"/>
      <c r="DD102" s="852"/>
      <c r="DE102" s="852"/>
      <c r="DF102" s="891"/>
      <c r="DG102" s="890" t="s">
        <v>603</v>
      </c>
      <c r="DH102" s="852"/>
      <c r="DI102" s="852"/>
      <c r="DJ102" s="852"/>
      <c r="DK102" s="891"/>
      <c r="DL102" s="890" t="s">
        <v>603</v>
      </c>
      <c r="DM102" s="852"/>
      <c r="DN102" s="852"/>
      <c r="DO102" s="852"/>
      <c r="DP102" s="891"/>
      <c r="DQ102" s="890" t="s">
        <v>603</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310</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310</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310</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999581</v>
      </c>
      <c r="AB110" s="900"/>
      <c r="AC110" s="900"/>
      <c r="AD110" s="900"/>
      <c r="AE110" s="901"/>
      <c r="AF110" s="902">
        <v>994599</v>
      </c>
      <c r="AG110" s="900"/>
      <c r="AH110" s="900"/>
      <c r="AI110" s="900"/>
      <c r="AJ110" s="901"/>
      <c r="AK110" s="902">
        <v>989482</v>
      </c>
      <c r="AL110" s="900"/>
      <c r="AM110" s="900"/>
      <c r="AN110" s="900"/>
      <c r="AO110" s="901"/>
      <c r="AP110" s="903">
        <v>14.7</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8989404</v>
      </c>
      <c r="BR110" s="931"/>
      <c r="BS110" s="931"/>
      <c r="BT110" s="931"/>
      <c r="BU110" s="931"/>
      <c r="BV110" s="931">
        <v>8961472</v>
      </c>
      <c r="BW110" s="931"/>
      <c r="BX110" s="931"/>
      <c r="BY110" s="931"/>
      <c r="BZ110" s="931"/>
      <c r="CA110" s="931">
        <v>8916027</v>
      </c>
      <c r="CB110" s="931"/>
      <c r="CC110" s="931"/>
      <c r="CD110" s="931"/>
      <c r="CE110" s="931"/>
      <c r="CF110" s="944">
        <v>132.6</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394</v>
      </c>
      <c r="DH110" s="931"/>
      <c r="DI110" s="931"/>
      <c r="DJ110" s="931"/>
      <c r="DK110" s="931"/>
      <c r="DL110" s="931" t="s">
        <v>440</v>
      </c>
      <c r="DM110" s="931"/>
      <c r="DN110" s="931"/>
      <c r="DO110" s="931"/>
      <c r="DP110" s="931"/>
      <c r="DQ110" s="931" t="s">
        <v>441</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394</v>
      </c>
      <c r="AG111" s="938"/>
      <c r="AH111" s="938"/>
      <c r="AI111" s="938"/>
      <c r="AJ111" s="939"/>
      <c r="AK111" s="940" t="s">
        <v>394</v>
      </c>
      <c r="AL111" s="938"/>
      <c r="AM111" s="938"/>
      <c r="AN111" s="938"/>
      <c r="AO111" s="939"/>
      <c r="AP111" s="941" t="s">
        <v>394</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440</v>
      </c>
      <c r="BW111" s="926"/>
      <c r="BX111" s="926"/>
      <c r="BY111" s="926"/>
      <c r="BZ111" s="926"/>
      <c r="CA111" s="926" t="s">
        <v>441</v>
      </c>
      <c r="CB111" s="926"/>
      <c r="CC111" s="926"/>
      <c r="CD111" s="926"/>
      <c r="CE111" s="926"/>
      <c r="CF111" s="920" t="s">
        <v>394</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441</v>
      </c>
      <c r="DM111" s="926"/>
      <c r="DN111" s="926"/>
      <c r="DO111" s="926"/>
      <c r="DP111" s="926"/>
      <c r="DQ111" s="926" t="s">
        <v>440</v>
      </c>
      <c r="DR111" s="926"/>
      <c r="DS111" s="926"/>
      <c r="DT111" s="926"/>
      <c r="DU111" s="926"/>
      <c r="DV111" s="927" t="s">
        <v>441</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440</v>
      </c>
      <c r="AG112" s="959"/>
      <c r="AH112" s="959"/>
      <c r="AI112" s="959"/>
      <c r="AJ112" s="960"/>
      <c r="AK112" s="961" t="s">
        <v>447</v>
      </c>
      <c r="AL112" s="959"/>
      <c r="AM112" s="959"/>
      <c r="AN112" s="959"/>
      <c r="AO112" s="960"/>
      <c r="AP112" s="962" t="s">
        <v>448</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3863932</v>
      </c>
      <c r="BR112" s="926"/>
      <c r="BS112" s="926"/>
      <c r="BT112" s="926"/>
      <c r="BU112" s="926"/>
      <c r="BV112" s="926">
        <v>3596848</v>
      </c>
      <c r="BW112" s="926"/>
      <c r="BX112" s="926"/>
      <c r="BY112" s="926"/>
      <c r="BZ112" s="926"/>
      <c r="CA112" s="926">
        <v>3325615</v>
      </c>
      <c r="CB112" s="926"/>
      <c r="CC112" s="926"/>
      <c r="CD112" s="926"/>
      <c r="CE112" s="926"/>
      <c r="CF112" s="920">
        <v>49.4</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440</v>
      </c>
      <c r="DH112" s="926"/>
      <c r="DI112" s="926"/>
      <c r="DJ112" s="926"/>
      <c r="DK112" s="926"/>
      <c r="DL112" s="926" t="s">
        <v>440</v>
      </c>
      <c r="DM112" s="926"/>
      <c r="DN112" s="926"/>
      <c r="DO112" s="926"/>
      <c r="DP112" s="926"/>
      <c r="DQ112" s="926" t="s">
        <v>441</v>
      </c>
      <c r="DR112" s="926"/>
      <c r="DS112" s="926"/>
      <c r="DT112" s="926"/>
      <c r="DU112" s="926"/>
      <c r="DV112" s="927" t="s">
        <v>440</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338801</v>
      </c>
      <c r="AB113" s="938"/>
      <c r="AC113" s="938"/>
      <c r="AD113" s="938"/>
      <c r="AE113" s="939"/>
      <c r="AF113" s="940">
        <v>318416</v>
      </c>
      <c r="AG113" s="938"/>
      <c r="AH113" s="938"/>
      <c r="AI113" s="938"/>
      <c r="AJ113" s="939"/>
      <c r="AK113" s="940">
        <v>297566</v>
      </c>
      <c r="AL113" s="938"/>
      <c r="AM113" s="938"/>
      <c r="AN113" s="938"/>
      <c r="AO113" s="939"/>
      <c r="AP113" s="941">
        <v>4.4000000000000004</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37320</v>
      </c>
      <c r="BR113" s="926"/>
      <c r="BS113" s="926"/>
      <c r="BT113" s="926"/>
      <c r="BU113" s="926"/>
      <c r="BV113" s="926">
        <v>35466</v>
      </c>
      <c r="BW113" s="926"/>
      <c r="BX113" s="926"/>
      <c r="BY113" s="926"/>
      <c r="BZ113" s="926"/>
      <c r="CA113" s="926">
        <v>6724</v>
      </c>
      <c r="CB113" s="926"/>
      <c r="CC113" s="926"/>
      <c r="CD113" s="926"/>
      <c r="CE113" s="926"/>
      <c r="CF113" s="920">
        <v>0.1</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394</v>
      </c>
      <c r="DM113" s="959"/>
      <c r="DN113" s="959"/>
      <c r="DO113" s="959"/>
      <c r="DP113" s="960"/>
      <c r="DQ113" s="961" t="s">
        <v>441</v>
      </c>
      <c r="DR113" s="959"/>
      <c r="DS113" s="959"/>
      <c r="DT113" s="959"/>
      <c r="DU113" s="960"/>
      <c r="DV113" s="962" t="s">
        <v>448</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28263</v>
      </c>
      <c r="AB114" s="959"/>
      <c r="AC114" s="959"/>
      <c r="AD114" s="959"/>
      <c r="AE114" s="960"/>
      <c r="AF114" s="961">
        <v>19153</v>
      </c>
      <c r="AG114" s="959"/>
      <c r="AH114" s="959"/>
      <c r="AI114" s="959"/>
      <c r="AJ114" s="960"/>
      <c r="AK114" s="961">
        <v>15996</v>
      </c>
      <c r="AL114" s="959"/>
      <c r="AM114" s="959"/>
      <c r="AN114" s="959"/>
      <c r="AO114" s="960"/>
      <c r="AP114" s="962">
        <v>0.2</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1487740</v>
      </c>
      <c r="BR114" s="926"/>
      <c r="BS114" s="926"/>
      <c r="BT114" s="926"/>
      <c r="BU114" s="926"/>
      <c r="BV114" s="926">
        <v>1644011</v>
      </c>
      <c r="BW114" s="926"/>
      <c r="BX114" s="926"/>
      <c r="BY114" s="926"/>
      <c r="BZ114" s="926"/>
      <c r="CA114" s="926">
        <v>1553591</v>
      </c>
      <c r="CB114" s="926"/>
      <c r="CC114" s="926"/>
      <c r="CD114" s="926"/>
      <c r="CE114" s="926"/>
      <c r="CF114" s="920">
        <v>23.1</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394</v>
      </c>
      <c r="DH114" s="959"/>
      <c r="DI114" s="959"/>
      <c r="DJ114" s="959"/>
      <c r="DK114" s="960"/>
      <c r="DL114" s="961" t="s">
        <v>448</v>
      </c>
      <c r="DM114" s="959"/>
      <c r="DN114" s="959"/>
      <c r="DO114" s="959"/>
      <c r="DP114" s="960"/>
      <c r="DQ114" s="961" t="s">
        <v>441</v>
      </c>
      <c r="DR114" s="959"/>
      <c r="DS114" s="959"/>
      <c r="DT114" s="959"/>
      <c r="DU114" s="960"/>
      <c r="DV114" s="962" t="s">
        <v>394</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4171</v>
      </c>
      <c r="AB115" s="938"/>
      <c r="AC115" s="938"/>
      <c r="AD115" s="938"/>
      <c r="AE115" s="939"/>
      <c r="AF115" s="940">
        <v>14160</v>
      </c>
      <c r="AG115" s="938"/>
      <c r="AH115" s="938"/>
      <c r="AI115" s="938"/>
      <c r="AJ115" s="939"/>
      <c r="AK115" s="940">
        <v>17307</v>
      </c>
      <c r="AL115" s="938"/>
      <c r="AM115" s="938"/>
      <c r="AN115" s="938"/>
      <c r="AO115" s="939"/>
      <c r="AP115" s="941">
        <v>0.3</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440</v>
      </c>
      <c r="BR115" s="926"/>
      <c r="BS115" s="926"/>
      <c r="BT115" s="926"/>
      <c r="BU115" s="926"/>
      <c r="BV115" s="926" t="s">
        <v>448</v>
      </c>
      <c r="BW115" s="926"/>
      <c r="BX115" s="926"/>
      <c r="BY115" s="926"/>
      <c r="BZ115" s="926"/>
      <c r="CA115" s="926" t="s">
        <v>448</v>
      </c>
      <c r="CB115" s="926"/>
      <c r="CC115" s="926"/>
      <c r="CD115" s="926"/>
      <c r="CE115" s="926"/>
      <c r="CF115" s="920" t="s">
        <v>448</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448</v>
      </c>
      <c r="DH115" s="959"/>
      <c r="DI115" s="959"/>
      <c r="DJ115" s="959"/>
      <c r="DK115" s="960"/>
      <c r="DL115" s="961" t="s">
        <v>447</v>
      </c>
      <c r="DM115" s="959"/>
      <c r="DN115" s="959"/>
      <c r="DO115" s="959"/>
      <c r="DP115" s="960"/>
      <c r="DQ115" s="961" t="s">
        <v>394</v>
      </c>
      <c r="DR115" s="959"/>
      <c r="DS115" s="959"/>
      <c r="DT115" s="959"/>
      <c r="DU115" s="960"/>
      <c r="DV115" s="962" t="s">
        <v>441</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448</v>
      </c>
      <c r="AB116" s="959"/>
      <c r="AC116" s="959"/>
      <c r="AD116" s="959"/>
      <c r="AE116" s="960"/>
      <c r="AF116" s="961" t="s">
        <v>394</v>
      </c>
      <c r="AG116" s="959"/>
      <c r="AH116" s="959"/>
      <c r="AI116" s="959"/>
      <c r="AJ116" s="960"/>
      <c r="AK116" s="961" t="s">
        <v>441</v>
      </c>
      <c r="AL116" s="959"/>
      <c r="AM116" s="959"/>
      <c r="AN116" s="959"/>
      <c r="AO116" s="960"/>
      <c r="AP116" s="962" t="s">
        <v>448</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447</v>
      </c>
      <c r="BW116" s="926"/>
      <c r="BX116" s="926"/>
      <c r="BY116" s="926"/>
      <c r="BZ116" s="926"/>
      <c r="CA116" s="926" t="s">
        <v>448</v>
      </c>
      <c r="CB116" s="926"/>
      <c r="CC116" s="926"/>
      <c r="CD116" s="926"/>
      <c r="CE116" s="926"/>
      <c r="CF116" s="920" t="s">
        <v>394</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440</v>
      </c>
      <c r="DM116" s="959"/>
      <c r="DN116" s="959"/>
      <c r="DO116" s="959"/>
      <c r="DP116" s="960"/>
      <c r="DQ116" s="961" t="s">
        <v>440</v>
      </c>
      <c r="DR116" s="959"/>
      <c r="DS116" s="959"/>
      <c r="DT116" s="959"/>
      <c r="DU116" s="960"/>
      <c r="DV116" s="962" t="s">
        <v>394</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1370816</v>
      </c>
      <c r="AB117" s="979"/>
      <c r="AC117" s="979"/>
      <c r="AD117" s="979"/>
      <c r="AE117" s="980"/>
      <c r="AF117" s="981">
        <v>1346328</v>
      </c>
      <c r="AG117" s="979"/>
      <c r="AH117" s="979"/>
      <c r="AI117" s="979"/>
      <c r="AJ117" s="980"/>
      <c r="AK117" s="981">
        <v>1320351</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447</v>
      </c>
      <c r="BR117" s="926"/>
      <c r="BS117" s="926"/>
      <c r="BT117" s="926"/>
      <c r="BU117" s="926"/>
      <c r="BV117" s="926" t="s">
        <v>465</v>
      </c>
      <c r="BW117" s="926"/>
      <c r="BX117" s="926"/>
      <c r="BY117" s="926"/>
      <c r="BZ117" s="926"/>
      <c r="CA117" s="926" t="s">
        <v>466</v>
      </c>
      <c r="CB117" s="926"/>
      <c r="CC117" s="926"/>
      <c r="CD117" s="926"/>
      <c r="CE117" s="926"/>
      <c r="CF117" s="920" t="s">
        <v>466</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468</v>
      </c>
      <c r="DH117" s="959"/>
      <c r="DI117" s="959"/>
      <c r="DJ117" s="959"/>
      <c r="DK117" s="960"/>
      <c r="DL117" s="961" t="s">
        <v>447</v>
      </c>
      <c r="DM117" s="959"/>
      <c r="DN117" s="959"/>
      <c r="DO117" s="959"/>
      <c r="DP117" s="960"/>
      <c r="DQ117" s="961" t="s">
        <v>469</v>
      </c>
      <c r="DR117" s="959"/>
      <c r="DS117" s="959"/>
      <c r="DT117" s="959"/>
      <c r="DU117" s="960"/>
      <c r="DV117" s="962" t="s">
        <v>176</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310</v>
      </c>
      <c r="AL118" s="893"/>
      <c r="AM118" s="893"/>
      <c r="AN118" s="893"/>
      <c r="AO118" s="894"/>
      <c r="AP118" s="970" t="s">
        <v>434</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394</v>
      </c>
      <c r="BR118" s="1000"/>
      <c r="BS118" s="1000"/>
      <c r="BT118" s="1000"/>
      <c r="BU118" s="1000"/>
      <c r="BV118" s="1000" t="s">
        <v>469</v>
      </c>
      <c r="BW118" s="1000"/>
      <c r="BX118" s="1000"/>
      <c r="BY118" s="1000"/>
      <c r="BZ118" s="1000"/>
      <c r="CA118" s="1000" t="s">
        <v>471</v>
      </c>
      <c r="CB118" s="1000"/>
      <c r="CC118" s="1000"/>
      <c r="CD118" s="1000"/>
      <c r="CE118" s="1000"/>
      <c r="CF118" s="920" t="s">
        <v>447</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466</v>
      </c>
      <c r="DH118" s="959"/>
      <c r="DI118" s="959"/>
      <c r="DJ118" s="959"/>
      <c r="DK118" s="960"/>
      <c r="DL118" s="961" t="s">
        <v>473</v>
      </c>
      <c r="DM118" s="959"/>
      <c r="DN118" s="959"/>
      <c r="DO118" s="959"/>
      <c r="DP118" s="960"/>
      <c r="DQ118" s="961" t="s">
        <v>473</v>
      </c>
      <c r="DR118" s="959"/>
      <c r="DS118" s="959"/>
      <c r="DT118" s="959"/>
      <c r="DU118" s="960"/>
      <c r="DV118" s="962" t="s">
        <v>474</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447</v>
      </c>
      <c r="AB119" s="900"/>
      <c r="AC119" s="900"/>
      <c r="AD119" s="900"/>
      <c r="AE119" s="901"/>
      <c r="AF119" s="902" t="s">
        <v>394</v>
      </c>
      <c r="AG119" s="900"/>
      <c r="AH119" s="900"/>
      <c r="AI119" s="900"/>
      <c r="AJ119" s="901"/>
      <c r="AK119" s="902" t="s">
        <v>447</v>
      </c>
      <c r="AL119" s="900"/>
      <c r="AM119" s="900"/>
      <c r="AN119" s="900"/>
      <c r="AO119" s="901"/>
      <c r="AP119" s="903" t="s">
        <v>176</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475</v>
      </c>
      <c r="BP119" s="1005"/>
      <c r="BQ119" s="999">
        <v>14378396</v>
      </c>
      <c r="BR119" s="1000"/>
      <c r="BS119" s="1000"/>
      <c r="BT119" s="1000"/>
      <c r="BU119" s="1000"/>
      <c r="BV119" s="1000">
        <v>14237797</v>
      </c>
      <c r="BW119" s="1000"/>
      <c r="BX119" s="1000"/>
      <c r="BY119" s="1000"/>
      <c r="BZ119" s="1000"/>
      <c r="CA119" s="1000">
        <v>13801957</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465</v>
      </c>
      <c r="DH119" s="986"/>
      <c r="DI119" s="986"/>
      <c r="DJ119" s="986"/>
      <c r="DK119" s="987"/>
      <c r="DL119" s="985" t="s">
        <v>473</v>
      </c>
      <c r="DM119" s="986"/>
      <c r="DN119" s="986"/>
      <c r="DO119" s="986"/>
      <c r="DP119" s="987"/>
      <c r="DQ119" s="985" t="s">
        <v>468</v>
      </c>
      <c r="DR119" s="986"/>
      <c r="DS119" s="986"/>
      <c r="DT119" s="986"/>
      <c r="DU119" s="987"/>
      <c r="DV119" s="988" t="s">
        <v>394</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468</v>
      </c>
      <c r="AB120" s="959"/>
      <c r="AC120" s="959"/>
      <c r="AD120" s="959"/>
      <c r="AE120" s="960"/>
      <c r="AF120" s="961" t="s">
        <v>473</v>
      </c>
      <c r="AG120" s="959"/>
      <c r="AH120" s="959"/>
      <c r="AI120" s="959"/>
      <c r="AJ120" s="960"/>
      <c r="AK120" s="961" t="s">
        <v>394</v>
      </c>
      <c r="AL120" s="959"/>
      <c r="AM120" s="959"/>
      <c r="AN120" s="959"/>
      <c r="AO120" s="960"/>
      <c r="AP120" s="962" t="s">
        <v>473</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4574366</v>
      </c>
      <c r="BR120" s="931"/>
      <c r="BS120" s="931"/>
      <c r="BT120" s="931"/>
      <c r="BU120" s="931"/>
      <c r="BV120" s="931">
        <v>5217485</v>
      </c>
      <c r="BW120" s="931"/>
      <c r="BX120" s="931"/>
      <c r="BY120" s="931"/>
      <c r="BZ120" s="931"/>
      <c r="CA120" s="931">
        <v>5769716</v>
      </c>
      <c r="CB120" s="931"/>
      <c r="CC120" s="931"/>
      <c r="CD120" s="931"/>
      <c r="CE120" s="931"/>
      <c r="CF120" s="944">
        <v>85.8</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1972050</v>
      </c>
      <c r="DH120" s="931"/>
      <c r="DI120" s="931"/>
      <c r="DJ120" s="931"/>
      <c r="DK120" s="931"/>
      <c r="DL120" s="931">
        <v>1823922</v>
      </c>
      <c r="DM120" s="931"/>
      <c r="DN120" s="931"/>
      <c r="DO120" s="931"/>
      <c r="DP120" s="931"/>
      <c r="DQ120" s="931">
        <v>1660486</v>
      </c>
      <c r="DR120" s="931"/>
      <c r="DS120" s="931"/>
      <c r="DT120" s="931"/>
      <c r="DU120" s="931"/>
      <c r="DV120" s="932">
        <v>24.7</v>
      </c>
      <c r="DW120" s="932"/>
      <c r="DX120" s="932"/>
      <c r="DY120" s="932"/>
      <c r="DZ120" s="933"/>
    </row>
    <row r="121" spans="1:130" s="230" customFormat="1" ht="26.25" customHeight="1" x14ac:dyDescent="0.15">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447</v>
      </c>
      <c r="AB121" s="959"/>
      <c r="AC121" s="959"/>
      <c r="AD121" s="959"/>
      <c r="AE121" s="960"/>
      <c r="AF121" s="961" t="s">
        <v>447</v>
      </c>
      <c r="AG121" s="959"/>
      <c r="AH121" s="959"/>
      <c r="AI121" s="959"/>
      <c r="AJ121" s="960"/>
      <c r="AK121" s="961" t="s">
        <v>468</v>
      </c>
      <c r="AL121" s="959"/>
      <c r="AM121" s="959"/>
      <c r="AN121" s="959"/>
      <c r="AO121" s="960"/>
      <c r="AP121" s="962" t="s">
        <v>394</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52459</v>
      </c>
      <c r="BR121" s="926"/>
      <c r="BS121" s="926"/>
      <c r="BT121" s="926"/>
      <c r="BU121" s="926"/>
      <c r="BV121" s="926">
        <v>44598</v>
      </c>
      <c r="BW121" s="926"/>
      <c r="BX121" s="926"/>
      <c r="BY121" s="926"/>
      <c r="BZ121" s="926"/>
      <c r="CA121" s="926">
        <v>32940</v>
      </c>
      <c r="CB121" s="926"/>
      <c r="CC121" s="926"/>
      <c r="CD121" s="926"/>
      <c r="CE121" s="926"/>
      <c r="CF121" s="920">
        <v>0.5</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1084374</v>
      </c>
      <c r="DH121" s="926"/>
      <c r="DI121" s="926"/>
      <c r="DJ121" s="926"/>
      <c r="DK121" s="926"/>
      <c r="DL121" s="926">
        <v>1017020</v>
      </c>
      <c r="DM121" s="926"/>
      <c r="DN121" s="926"/>
      <c r="DO121" s="926"/>
      <c r="DP121" s="926"/>
      <c r="DQ121" s="926">
        <v>969439</v>
      </c>
      <c r="DR121" s="926"/>
      <c r="DS121" s="926"/>
      <c r="DT121" s="926"/>
      <c r="DU121" s="926"/>
      <c r="DV121" s="927">
        <v>14.4</v>
      </c>
      <c r="DW121" s="927"/>
      <c r="DX121" s="927"/>
      <c r="DY121" s="927"/>
      <c r="DZ121" s="928"/>
    </row>
    <row r="122" spans="1:130" s="230" customFormat="1" ht="26.25" customHeight="1" x14ac:dyDescent="0.15">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473</v>
      </c>
      <c r="AB122" s="959"/>
      <c r="AC122" s="959"/>
      <c r="AD122" s="959"/>
      <c r="AE122" s="960"/>
      <c r="AF122" s="961" t="s">
        <v>471</v>
      </c>
      <c r="AG122" s="959"/>
      <c r="AH122" s="959"/>
      <c r="AI122" s="959"/>
      <c r="AJ122" s="960"/>
      <c r="AK122" s="961" t="s">
        <v>471</v>
      </c>
      <c r="AL122" s="959"/>
      <c r="AM122" s="959"/>
      <c r="AN122" s="959"/>
      <c r="AO122" s="960"/>
      <c r="AP122" s="962" t="s">
        <v>468</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12826372</v>
      </c>
      <c r="BR122" s="1000"/>
      <c r="BS122" s="1000"/>
      <c r="BT122" s="1000"/>
      <c r="BU122" s="1000"/>
      <c r="BV122" s="1000">
        <v>12241455</v>
      </c>
      <c r="BW122" s="1000"/>
      <c r="BX122" s="1000"/>
      <c r="BY122" s="1000"/>
      <c r="BZ122" s="1000"/>
      <c r="CA122" s="1000">
        <v>12050908</v>
      </c>
      <c r="CB122" s="1000"/>
      <c r="CC122" s="1000"/>
      <c r="CD122" s="1000"/>
      <c r="CE122" s="1000"/>
      <c r="CF122" s="1017">
        <v>179.2</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v>807508</v>
      </c>
      <c r="DH122" s="926"/>
      <c r="DI122" s="926"/>
      <c r="DJ122" s="926"/>
      <c r="DK122" s="926"/>
      <c r="DL122" s="926">
        <v>755906</v>
      </c>
      <c r="DM122" s="926"/>
      <c r="DN122" s="926"/>
      <c r="DO122" s="926"/>
      <c r="DP122" s="926"/>
      <c r="DQ122" s="926">
        <v>695690</v>
      </c>
      <c r="DR122" s="926"/>
      <c r="DS122" s="926"/>
      <c r="DT122" s="926"/>
      <c r="DU122" s="926"/>
      <c r="DV122" s="927">
        <v>10.3</v>
      </c>
      <c r="DW122" s="927"/>
      <c r="DX122" s="927"/>
      <c r="DY122" s="927"/>
      <c r="DZ122" s="928"/>
    </row>
    <row r="123" spans="1:130" s="230" customFormat="1" ht="26.25" customHeight="1" x14ac:dyDescent="0.15">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473</v>
      </c>
      <c r="AB123" s="959"/>
      <c r="AC123" s="959"/>
      <c r="AD123" s="959"/>
      <c r="AE123" s="960"/>
      <c r="AF123" s="961" t="s">
        <v>394</v>
      </c>
      <c r="AG123" s="959"/>
      <c r="AH123" s="959"/>
      <c r="AI123" s="959"/>
      <c r="AJ123" s="960"/>
      <c r="AK123" s="961" t="s">
        <v>473</v>
      </c>
      <c r="AL123" s="959"/>
      <c r="AM123" s="959"/>
      <c r="AN123" s="959"/>
      <c r="AO123" s="960"/>
      <c r="AP123" s="962" t="s">
        <v>465</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486</v>
      </c>
      <c r="BP123" s="1005"/>
      <c r="BQ123" s="1063">
        <v>17453197</v>
      </c>
      <c r="BR123" s="1064"/>
      <c r="BS123" s="1064"/>
      <c r="BT123" s="1064"/>
      <c r="BU123" s="1064"/>
      <c r="BV123" s="1064">
        <v>17503538</v>
      </c>
      <c r="BW123" s="1064"/>
      <c r="BX123" s="1064"/>
      <c r="BY123" s="1064"/>
      <c r="BZ123" s="1064"/>
      <c r="CA123" s="1064">
        <v>17853564</v>
      </c>
      <c r="CB123" s="1064"/>
      <c r="CC123" s="1064"/>
      <c r="CD123" s="1064"/>
      <c r="CE123" s="1064"/>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394</v>
      </c>
      <c r="DH123" s="959"/>
      <c r="DI123" s="959"/>
      <c r="DJ123" s="959"/>
      <c r="DK123" s="960"/>
      <c r="DL123" s="961" t="s">
        <v>471</v>
      </c>
      <c r="DM123" s="959"/>
      <c r="DN123" s="959"/>
      <c r="DO123" s="959"/>
      <c r="DP123" s="960"/>
      <c r="DQ123" s="961" t="s">
        <v>447</v>
      </c>
      <c r="DR123" s="959"/>
      <c r="DS123" s="959"/>
      <c r="DT123" s="959"/>
      <c r="DU123" s="960"/>
      <c r="DV123" s="962" t="s">
        <v>394</v>
      </c>
      <c r="DW123" s="963"/>
      <c r="DX123" s="963"/>
      <c r="DY123" s="963"/>
      <c r="DZ123" s="964"/>
    </row>
    <row r="124" spans="1:130" s="230" customFormat="1" ht="26.25" customHeight="1" thickBot="1" x14ac:dyDescent="0.2">
      <c r="A124" s="1057"/>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465</v>
      </c>
      <c r="AB124" s="959"/>
      <c r="AC124" s="959"/>
      <c r="AD124" s="959"/>
      <c r="AE124" s="960"/>
      <c r="AF124" s="961" t="s">
        <v>468</v>
      </c>
      <c r="AG124" s="959"/>
      <c r="AH124" s="959"/>
      <c r="AI124" s="959"/>
      <c r="AJ124" s="960"/>
      <c r="AK124" s="961" t="s">
        <v>468</v>
      </c>
      <c r="AL124" s="959"/>
      <c r="AM124" s="959"/>
      <c r="AN124" s="959"/>
      <c r="AO124" s="960"/>
      <c r="AP124" s="962" t="s">
        <v>473</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465</v>
      </c>
      <c r="BR124" s="1027"/>
      <c r="BS124" s="1027"/>
      <c r="BT124" s="1027"/>
      <c r="BU124" s="1027"/>
      <c r="BV124" s="1027" t="s">
        <v>465</v>
      </c>
      <c r="BW124" s="1027"/>
      <c r="BX124" s="1027"/>
      <c r="BY124" s="1027"/>
      <c r="BZ124" s="1027"/>
      <c r="CA124" s="1027" t="s">
        <v>394</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468</v>
      </c>
      <c r="DH124" s="986"/>
      <c r="DI124" s="986"/>
      <c r="DJ124" s="986"/>
      <c r="DK124" s="987"/>
      <c r="DL124" s="985" t="s">
        <v>465</v>
      </c>
      <c r="DM124" s="986"/>
      <c r="DN124" s="986"/>
      <c r="DO124" s="986"/>
      <c r="DP124" s="987"/>
      <c r="DQ124" s="985" t="s">
        <v>468</v>
      </c>
      <c r="DR124" s="986"/>
      <c r="DS124" s="986"/>
      <c r="DT124" s="986"/>
      <c r="DU124" s="987"/>
      <c r="DV124" s="988" t="s">
        <v>466</v>
      </c>
      <c r="DW124" s="989"/>
      <c r="DX124" s="989"/>
      <c r="DY124" s="989"/>
      <c r="DZ124" s="990"/>
    </row>
    <row r="125" spans="1:130" s="230" customFormat="1" ht="26.25" customHeight="1" x14ac:dyDescent="0.15">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471</v>
      </c>
      <c r="AB125" s="959"/>
      <c r="AC125" s="959"/>
      <c r="AD125" s="959"/>
      <c r="AE125" s="960"/>
      <c r="AF125" s="961" t="s">
        <v>465</v>
      </c>
      <c r="AG125" s="959"/>
      <c r="AH125" s="959"/>
      <c r="AI125" s="959"/>
      <c r="AJ125" s="960"/>
      <c r="AK125" s="961" t="s">
        <v>474</v>
      </c>
      <c r="AL125" s="959"/>
      <c r="AM125" s="959"/>
      <c r="AN125" s="959"/>
      <c r="AO125" s="960"/>
      <c r="AP125" s="962" t="s">
        <v>466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394</v>
      </c>
      <c r="DH125" s="931"/>
      <c r="DI125" s="931"/>
      <c r="DJ125" s="931"/>
      <c r="DK125" s="931"/>
      <c r="DL125" s="931" t="s">
        <v>471</v>
      </c>
      <c r="DM125" s="931"/>
      <c r="DN125" s="931"/>
      <c r="DO125" s="931"/>
      <c r="DP125" s="931"/>
      <c r="DQ125" s="931" t="s">
        <v>471</v>
      </c>
      <c r="DR125" s="931"/>
      <c r="DS125" s="931"/>
      <c r="DT125" s="931"/>
      <c r="DU125" s="931"/>
      <c r="DV125" s="932" t="s">
        <v>468</v>
      </c>
      <c r="DW125" s="932"/>
      <c r="DX125" s="932"/>
      <c r="DY125" s="932"/>
      <c r="DZ125" s="933"/>
    </row>
    <row r="126" spans="1:130" s="230" customFormat="1" ht="26.25" customHeight="1" thickBot="1" x14ac:dyDescent="0.2">
      <c r="A126" s="1057"/>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474</v>
      </c>
      <c r="AB126" s="959"/>
      <c r="AC126" s="959"/>
      <c r="AD126" s="959"/>
      <c r="AE126" s="960"/>
      <c r="AF126" s="961" t="s">
        <v>465</v>
      </c>
      <c r="AG126" s="959"/>
      <c r="AH126" s="959"/>
      <c r="AI126" s="959"/>
      <c r="AJ126" s="960"/>
      <c r="AK126" s="961" t="s">
        <v>469</v>
      </c>
      <c r="AL126" s="959"/>
      <c r="AM126" s="959"/>
      <c r="AN126" s="959"/>
      <c r="AO126" s="960"/>
      <c r="AP126" s="962" t="s">
        <v>473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468</v>
      </c>
      <c r="DH126" s="926"/>
      <c r="DI126" s="926"/>
      <c r="DJ126" s="926"/>
      <c r="DK126" s="926"/>
      <c r="DL126" s="926" t="s">
        <v>394</v>
      </c>
      <c r="DM126" s="926"/>
      <c r="DN126" s="926"/>
      <c r="DO126" s="926"/>
      <c r="DP126" s="926"/>
      <c r="DQ126" s="926" t="s">
        <v>468</v>
      </c>
      <c r="DR126" s="926"/>
      <c r="DS126" s="926"/>
      <c r="DT126" s="926"/>
      <c r="DU126" s="926"/>
      <c r="DV126" s="927" t="s">
        <v>468</v>
      </c>
      <c r="DW126" s="927"/>
      <c r="DX126" s="927"/>
      <c r="DY126" s="927"/>
      <c r="DZ126" s="928"/>
    </row>
    <row r="127" spans="1:130" s="230" customFormat="1" ht="26.25" customHeight="1" x14ac:dyDescent="0.15">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4171</v>
      </c>
      <c r="AB127" s="959"/>
      <c r="AC127" s="959"/>
      <c r="AD127" s="959"/>
      <c r="AE127" s="960"/>
      <c r="AF127" s="961">
        <v>14160</v>
      </c>
      <c r="AG127" s="959"/>
      <c r="AH127" s="959"/>
      <c r="AI127" s="959"/>
      <c r="AJ127" s="960"/>
      <c r="AK127" s="961">
        <v>17307</v>
      </c>
      <c r="AL127" s="959"/>
      <c r="AM127" s="959"/>
      <c r="AN127" s="959"/>
      <c r="AO127" s="960"/>
      <c r="AP127" s="962">
        <v>0.3</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394</v>
      </c>
      <c r="DH127" s="926"/>
      <c r="DI127" s="926"/>
      <c r="DJ127" s="926"/>
      <c r="DK127" s="926"/>
      <c r="DL127" s="926" t="s">
        <v>468</v>
      </c>
      <c r="DM127" s="926"/>
      <c r="DN127" s="926"/>
      <c r="DO127" s="926"/>
      <c r="DP127" s="926"/>
      <c r="DQ127" s="926" t="s">
        <v>468</v>
      </c>
      <c r="DR127" s="926"/>
      <c r="DS127" s="926"/>
      <c r="DT127" s="926"/>
      <c r="DU127" s="926"/>
      <c r="DV127" s="927" t="s">
        <v>473</v>
      </c>
      <c r="DW127" s="927"/>
      <c r="DX127" s="927"/>
      <c r="DY127" s="927"/>
      <c r="DZ127" s="928"/>
    </row>
    <row r="128" spans="1:130" s="230" customFormat="1" ht="26.25" customHeight="1" thickBot="1" x14ac:dyDescent="0.2">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14461</v>
      </c>
      <c r="AB128" s="1046"/>
      <c r="AC128" s="1046"/>
      <c r="AD128" s="1046"/>
      <c r="AE128" s="1047"/>
      <c r="AF128" s="1048">
        <v>14461</v>
      </c>
      <c r="AG128" s="1046"/>
      <c r="AH128" s="1046"/>
      <c r="AI128" s="1046"/>
      <c r="AJ128" s="1047"/>
      <c r="AK128" s="1048">
        <v>12363</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465</v>
      </c>
      <c r="BG128" s="1053"/>
      <c r="BH128" s="1053"/>
      <c r="BI128" s="1053"/>
      <c r="BJ128" s="1053"/>
      <c r="BK128" s="1053"/>
      <c r="BL128" s="1054"/>
      <c r="BM128" s="1052">
        <v>13.72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t="s">
        <v>474</v>
      </c>
      <c r="DH128" s="1038"/>
      <c r="DI128" s="1038"/>
      <c r="DJ128" s="1038"/>
      <c r="DK128" s="1038"/>
      <c r="DL128" s="1038" t="s">
        <v>471</v>
      </c>
      <c r="DM128" s="1038"/>
      <c r="DN128" s="1038"/>
      <c r="DO128" s="1038"/>
      <c r="DP128" s="1038"/>
      <c r="DQ128" s="1038" t="s">
        <v>394</v>
      </c>
      <c r="DR128" s="1038"/>
      <c r="DS128" s="1038"/>
      <c r="DT128" s="1038"/>
      <c r="DU128" s="1038"/>
      <c r="DV128" s="1039" t="s">
        <v>474</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7948912</v>
      </c>
      <c r="AB129" s="959"/>
      <c r="AC129" s="959"/>
      <c r="AD129" s="959"/>
      <c r="AE129" s="960"/>
      <c r="AF129" s="961">
        <v>8284185</v>
      </c>
      <c r="AG129" s="959"/>
      <c r="AH129" s="959"/>
      <c r="AI129" s="959"/>
      <c r="AJ129" s="960"/>
      <c r="AK129" s="961">
        <v>8120254</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447</v>
      </c>
      <c r="BG129" s="1067"/>
      <c r="BH129" s="1067"/>
      <c r="BI129" s="1067"/>
      <c r="BJ129" s="1067"/>
      <c r="BK129" s="1067"/>
      <c r="BL129" s="1068"/>
      <c r="BM129" s="1066">
        <v>18.72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1430849</v>
      </c>
      <c r="AB130" s="959"/>
      <c r="AC130" s="959"/>
      <c r="AD130" s="959"/>
      <c r="AE130" s="960"/>
      <c r="AF130" s="961">
        <v>1476721</v>
      </c>
      <c r="AG130" s="959"/>
      <c r="AH130" s="959"/>
      <c r="AI130" s="959"/>
      <c r="AJ130" s="960"/>
      <c r="AK130" s="961">
        <v>1394918</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-1.5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6518063</v>
      </c>
      <c r="AB131" s="986"/>
      <c r="AC131" s="986"/>
      <c r="AD131" s="986"/>
      <c r="AE131" s="987"/>
      <c r="AF131" s="985">
        <v>6807464</v>
      </c>
      <c r="AG131" s="986"/>
      <c r="AH131" s="986"/>
      <c r="AI131" s="986"/>
      <c r="AJ131" s="987"/>
      <c r="AK131" s="985">
        <v>6725336</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t="s">
        <v>471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-1.1428855499999999</v>
      </c>
      <c r="AB132" s="1097"/>
      <c r="AC132" s="1097"/>
      <c r="AD132" s="1097"/>
      <c r="AE132" s="1098"/>
      <c r="AF132" s="1099">
        <v>-2.1278702300000001</v>
      </c>
      <c r="AG132" s="1097"/>
      <c r="AH132" s="1097"/>
      <c r="AI132" s="1097"/>
      <c r="AJ132" s="1098"/>
      <c r="AK132" s="1099">
        <v>-1.29257482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-0.3</v>
      </c>
      <c r="AB133" s="1080"/>
      <c r="AC133" s="1080"/>
      <c r="AD133" s="1080"/>
      <c r="AE133" s="1081"/>
      <c r="AF133" s="1079">
        <v>-1.3</v>
      </c>
      <c r="AG133" s="1080"/>
      <c r="AH133" s="1080"/>
      <c r="AI133" s="1080"/>
      <c r="AJ133" s="1081"/>
      <c r="AK133" s="1079">
        <v>-1.5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EeCe0arCeZ6QYnVBOhKYXi/dcgYHWb91zdz4GUvg+xY7UTLJE9scoc/VxN4AiJsR2oheWh323MZ6tC+RFlO9g==" saltValue="s4ku5vCeZF0CDWzXFa2i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30A58-7591-4BC1-A8F0-4099A1D0A5F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2cQMZhLMUYUQRanD6w+hdvGEHvFa/XL9rNqHOqU6a3Q4GZNsPKXU6rZSRLxPs4jNS7tc1cuCHbygsZ5uwa8Kw==" saltValue="4a9WcW0aP3EvDQJ3/a2qm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ilzmyiKsly9Bf41YMzxBb4B2EyGJwS2PI7qbrr0u/UtJyNrMxpy5K4JE6p5R5/rGjoAZyJNMDrYVasBjggb1A==" saltValue="5HVhhLmHRnHEPHGtNVO4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2050100</v>
      </c>
      <c r="AP9" s="281">
        <v>112711</v>
      </c>
      <c r="AQ9" s="282">
        <v>99018</v>
      </c>
      <c r="AR9" s="283">
        <v>13.8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367175</v>
      </c>
      <c r="AP10" s="284">
        <v>20187</v>
      </c>
      <c r="AQ10" s="285">
        <v>12190</v>
      </c>
      <c r="AR10" s="286">
        <v>65.599999999999994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v>5100</v>
      </c>
      <c r="AP11" s="284">
        <v>280</v>
      </c>
      <c r="AQ11" s="285">
        <v>979</v>
      </c>
      <c r="AR11" s="286">
        <v>-71.400000000000006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87728</v>
      </c>
      <c r="AP13" s="284">
        <v>4823</v>
      </c>
      <c r="AQ13" s="285">
        <v>3304</v>
      </c>
      <c r="AR13" s="286">
        <v>46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47106</v>
      </c>
      <c r="AP14" s="284">
        <v>2590</v>
      </c>
      <c r="AQ14" s="285">
        <v>2278</v>
      </c>
      <c r="AR14" s="286">
        <v>13.7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-83738</v>
      </c>
      <c r="AP15" s="284">
        <v>-4604</v>
      </c>
      <c r="AQ15" s="285">
        <v>-6694</v>
      </c>
      <c r="AR15" s="286">
        <v>-31.2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2473471</v>
      </c>
      <c r="AP16" s="284">
        <v>135987</v>
      </c>
      <c r="AQ16" s="285">
        <v>111075</v>
      </c>
      <c r="AR16" s="286">
        <v>22.4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10.61</v>
      </c>
      <c r="AP21" s="298">
        <v>9.92</v>
      </c>
      <c r="AQ21" s="299">
        <v>0.69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95.2</v>
      </c>
      <c r="AP22" s="303">
        <v>96.2</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989482</v>
      </c>
      <c r="AP32" s="312">
        <v>54400</v>
      </c>
      <c r="AQ32" s="313">
        <v>56953</v>
      </c>
      <c r="AR32" s="314">
        <v>-4.5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297566</v>
      </c>
      <c r="AP35" s="312">
        <v>16360</v>
      </c>
      <c r="AQ35" s="313">
        <v>20881</v>
      </c>
      <c r="AR35" s="314">
        <v>-21.7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15996</v>
      </c>
      <c r="AP36" s="312">
        <v>879</v>
      </c>
      <c r="AQ36" s="313">
        <v>3030</v>
      </c>
      <c r="AR36" s="314">
        <v>-71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17307</v>
      </c>
      <c r="AP37" s="312">
        <v>952</v>
      </c>
      <c r="AQ37" s="313">
        <v>605</v>
      </c>
      <c r="AR37" s="314">
        <v>57.4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525</v>
      </c>
      <c r="AP38" s="315" t="s">
        <v>525</v>
      </c>
      <c r="AQ38" s="316">
        <v>2</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-12363</v>
      </c>
      <c r="AP39" s="312">
        <v>-680</v>
      </c>
      <c r="AQ39" s="313">
        <v>-2161</v>
      </c>
      <c r="AR39" s="314">
        <v>-68.5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-1394918</v>
      </c>
      <c r="AP40" s="312">
        <v>-76690</v>
      </c>
      <c r="AQ40" s="313">
        <v>-53409</v>
      </c>
      <c r="AR40" s="314">
        <v>43.6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-86930</v>
      </c>
      <c r="AP41" s="312">
        <v>-4779</v>
      </c>
      <c r="AQ41" s="313">
        <v>25901</v>
      </c>
      <c r="AR41" s="314">
        <v>-118.5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1739651</v>
      </c>
      <c r="AN51" s="334">
        <v>88177</v>
      </c>
      <c r="AO51" s="335">
        <v>56.2</v>
      </c>
      <c r="AP51" s="336">
        <v>53869</v>
      </c>
      <c r="AQ51" s="337">
        <v>0.4</v>
      </c>
      <c r="AR51" s="338">
        <v>55.8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1088572</v>
      </c>
      <c r="AN52" s="342">
        <v>55176</v>
      </c>
      <c r="AO52" s="343">
        <v>48</v>
      </c>
      <c r="AP52" s="344">
        <v>35046</v>
      </c>
      <c r="AQ52" s="345">
        <v>7.1</v>
      </c>
      <c r="AR52" s="346">
        <v>40.9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1860046</v>
      </c>
      <c r="AN53" s="334">
        <v>96072</v>
      </c>
      <c r="AO53" s="335">
        <v>9</v>
      </c>
      <c r="AP53" s="336">
        <v>59119</v>
      </c>
      <c r="AQ53" s="337">
        <v>9.6999999999999993</v>
      </c>
      <c r="AR53" s="338">
        <v>-0.7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900547</v>
      </c>
      <c r="AN54" s="342">
        <v>46513</v>
      </c>
      <c r="AO54" s="343">
        <v>-15.7</v>
      </c>
      <c r="AP54" s="344">
        <v>29900</v>
      </c>
      <c r="AQ54" s="345">
        <v>-14.7</v>
      </c>
      <c r="AR54" s="346">
        <v>-1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1904192</v>
      </c>
      <c r="AN55" s="334">
        <v>100126</v>
      </c>
      <c r="AO55" s="335">
        <v>4.2</v>
      </c>
      <c r="AP55" s="336">
        <v>84459</v>
      </c>
      <c r="AQ55" s="337">
        <v>42.9</v>
      </c>
      <c r="AR55" s="338">
        <v>-38.700000000000003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810680</v>
      </c>
      <c r="AN56" s="342">
        <v>42627</v>
      </c>
      <c r="AO56" s="343">
        <v>-8.4</v>
      </c>
      <c r="AP56" s="344">
        <v>47314</v>
      </c>
      <c r="AQ56" s="345">
        <v>58.2</v>
      </c>
      <c r="AR56" s="346">
        <v>-66.599999999999994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1953518</v>
      </c>
      <c r="AN57" s="334">
        <v>105317</v>
      </c>
      <c r="AO57" s="335">
        <v>5.2</v>
      </c>
      <c r="AP57" s="336">
        <v>74568</v>
      </c>
      <c r="AQ57" s="337">
        <v>-11.7</v>
      </c>
      <c r="AR57" s="338">
        <v>16.899999999999999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898496</v>
      </c>
      <c r="AN58" s="342">
        <v>48439</v>
      </c>
      <c r="AO58" s="343">
        <v>13.6</v>
      </c>
      <c r="AP58" s="344">
        <v>42558</v>
      </c>
      <c r="AQ58" s="345">
        <v>-10.1</v>
      </c>
      <c r="AR58" s="346">
        <v>23.7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1942096</v>
      </c>
      <c r="AN59" s="334">
        <v>106773</v>
      </c>
      <c r="AO59" s="335">
        <v>1.4</v>
      </c>
      <c r="AP59" s="336">
        <v>73693</v>
      </c>
      <c r="AQ59" s="337">
        <v>-1.2</v>
      </c>
      <c r="AR59" s="338">
        <v>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1314413</v>
      </c>
      <c r="AN60" s="342">
        <v>72264</v>
      </c>
      <c r="AO60" s="343">
        <v>49.2</v>
      </c>
      <c r="AP60" s="344">
        <v>44203</v>
      </c>
      <c r="AQ60" s="345">
        <v>3.9</v>
      </c>
      <c r="AR60" s="346">
        <v>45.3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1879901</v>
      </c>
      <c r="AN61" s="349">
        <v>99293</v>
      </c>
      <c r="AO61" s="350">
        <v>15.2</v>
      </c>
      <c r="AP61" s="351">
        <v>69142</v>
      </c>
      <c r="AQ61" s="352">
        <v>8</v>
      </c>
      <c r="AR61" s="338">
        <v>7.2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1002542</v>
      </c>
      <c r="AN62" s="342">
        <v>53004</v>
      </c>
      <c r="AO62" s="343">
        <v>17.3</v>
      </c>
      <c r="AP62" s="344">
        <v>39804</v>
      </c>
      <c r="AQ62" s="345">
        <v>8.9</v>
      </c>
      <c r="AR62" s="346">
        <v>8.4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8TViGlCHjlarJevNGizjo8lefgCR0zjTV1ONAAXHATtLw8YdUhscxvp74mkG84aCaPa1gjmqPJaYSd/bJeO5A==" saltValue="m7nES4UB/CNvGay0VoIW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i1+/xzhiOEP4MBDyN10y3aHvjyjv9973r7DB9C4JfDYupfPmveSd5tZitH7HryPHbipx3veTEiOskSVLyYw6Jw==" saltValue="tp9mybLeBP8L01rnb/TA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H8nO2l3c+gqG4IxpZqZ0UdrM18u/7lVAzCR2s5B0tg9iM4fBam2HFqTLq44Cb8wu6es3AArVQF87h53cV6d/6Q==" saltValue="LxUXnww4EkRxrBBcdiHL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26.81</v>
      </c>
      <c r="G47" s="12">
        <v>27.13</v>
      </c>
      <c r="H47" s="12">
        <v>26.13</v>
      </c>
      <c r="I47" s="12">
        <v>25.09</v>
      </c>
      <c r="J47" s="13">
        <v>25.62</v>
      </c>
    </row>
    <row r="48" spans="2:10" ht="57.75" customHeight="1" x14ac:dyDescent="0.15">
      <c r="B48" s="14"/>
      <c r="C48" s="1141" t="s">
        <v>4</v>
      </c>
      <c r="D48" s="1141"/>
      <c r="E48" s="1142"/>
      <c r="F48" s="15">
        <v>5.63</v>
      </c>
      <c r="G48" s="16">
        <v>7.89</v>
      </c>
      <c r="H48" s="16">
        <v>8.09</v>
      </c>
      <c r="I48" s="16">
        <v>6.35</v>
      </c>
      <c r="J48" s="17">
        <v>5.62</v>
      </c>
    </row>
    <row r="49" spans="2:10" ht="57.75" customHeight="1" thickBot="1" x14ac:dyDescent="0.2">
      <c r="B49" s="18"/>
      <c r="C49" s="1143" t="s">
        <v>5</v>
      </c>
      <c r="D49" s="1143"/>
      <c r="E49" s="1144"/>
      <c r="F49" s="19">
        <v>5.22</v>
      </c>
      <c r="G49" s="20">
        <v>8.33</v>
      </c>
      <c r="H49" s="20">
        <v>4.38</v>
      </c>
      <c r="I49" s="20">
        <v>2.58</v>
      </c>
      <c r="J49" s="21">
        <v>3.26</v>
      </c>
    </row>
    <row r="50" spans="2:10" x14ac:dyDescent="0.15"/>
  </sheetData>
  <sheetProtection algorithmName="SHA-512" hashValue="BA4g3rTeEZXVk/zB7AljKJIR+lpb3h3AYIW50s0ucM/UJHkIJaEg1e8y8SKuG0ZQvWh44dv+8unhlVCWU8Q8nw==" saltValue="yL6KytbDOWBVrHkCEoDD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2024-03-19T00:22:05Z</cp:lastPrinted>
  <dcterms:created xsi:type="dcterms:W3CDTF">2024-02-05T00:04:56Z</dcterms:created>
  <dcterms:modified xsi:type="dcterms:W3CDTF">2024-03-21T01:59:05Z</dcterms:modified>
  <cp:category/>
</cp:coreProperties>
</file>