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kensetsu19\Desktop\"/>
    </mc:Choice>
  </mc:AlternateContent>
  <xr:revisionPtr revIDLastSave="0" documentId="13_ncr:1_{66C626FE-1FF1-4F13-8798-B7C347F2381C}" xr6:coauthVersionLast="43" xr6:coauthVersionMax="43" xr10:uidLastSave="{00000000-0000-0000-0000-000000000000}"/>
  <workbookProtection workbookAlgorithmName="SHA-512" workbookHashValue="A1Ro2vuP0/LDgbpqrYNKHb5V1Ho/bq1fQL9kUVllpdYf2QPlhnrdQjTgbgZonAlAcRa9kcK1i9pne0xCz19PsQ==" workbookSaltValue="UD3VZB0oNIQrlfLw66vuq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W8" i="4"/>
  <c r="I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<sst xmlns="http://schemas.openxmlformats.org/spreadsheetml/2006/main" count="236" uniqueCount="118">
  <si>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</si>
  <si>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</si>
  <si>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</si>
  <si>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</si>
  <si>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</si>
  <si>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</si>
  <si>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</si>
  <si>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</si>
  <si>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</si>
  <si>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</si>
  <si>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</si>
  <si>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</si>
  <si>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</si>
  <si>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</si>
  <si>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</si>
  <si>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</si>
  <si>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</si>
  <si>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</si>
  <si>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</si>
  <si>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</si>
  <si>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</si>
  <si>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</si>
  <si>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</si>
  <si>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</si>
  <si>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</si>
  <si>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</si>
  <si>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</si>
  <si>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</si>
  <si>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</si>
  <si>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</si>
  <si>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</si>
  <si>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</si>
  <si>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</si>
  <si>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</si>
  <si>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</si>
  <si>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</si>
  <si>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</si>
  <si>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</si>
  <si>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</si>
  <si>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</si>
  <si>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</si>
  <si>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</si>
  <si>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</si>
  <si>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</si>
  <si>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</si>
  <si>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</si>
  <si>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</si>
  <si>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</si>
  <si>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</si>
  <si>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</si>
  <si>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</si>
  <si>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</si>
  <si>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</si>
  <si>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</si>
  <si>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</si>
  <si>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</si>
  <si>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</si>
  <si>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</si>
  <si>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</si>
  <si>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</si>
  <si>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</si>
  <si>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</si>
  <si>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</si>
  <si>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</si>
  <si>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</si>
  <si>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</si>
  <si>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</si>
  <si>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</si>
  <si>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</si>
  <si>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</si>
  <si>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</si>
  <si>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</si>
  <si>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</si>
  <si>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</si>
  <si>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</si>
  <si>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</si>
  <si>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</si>
  <si>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</si>
  <si>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</si>
  <si>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</si>
  <si>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</si>
  <si>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</si>
  <si>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</si>
  <si>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</si>
  <si>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</si>
  <si>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</si>
  <si>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</si>
  <si>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</si>
  <si>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</si>
  <si>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</si>
  <si>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</si>
  <si>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</si>
  <si>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</si>
  <si>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</si>
  <si>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</si>
  <si>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</si>
  <si>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</si>
  <si>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美郷町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</si>
  <si>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</si>
  <si>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</si>
  <si>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</si>
  <si>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</si>
  <si>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</si>
  <si>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</si>
  <si>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</si>
  <si>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</si>
  <si>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</si>
  <si>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</si>
  <si>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</si>
  <si>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</si>
  <si>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</si>
  <si>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</si>
  <si>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</si>
  <si>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</si>
  <si>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</si>
  <si>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施工から30年以上経過している管路の経年劣化の状況や更新等に備え、必要なの財源確保に努めるとともに、経営に与える影響を踏まえた分析を行い、平成27年度に策定した生活排水処理施設整備構想を基に必要に応じて投資計画等の検討が必要である。</t>
    <phoneticPr fontId="4"/>
  </si>
  <si>
    <t>【①収益的収支比率】
　総収益の内訳としては約54,734千円の料金収入と約93,872千円の一般会計からの繰入金が柱となっており、一般会計繰入金に大きく依存している収益構造となっている。なお、比率が例年66.06～71.23%で推移しているが、これは起債の償還金の返済が大きいためであり、100%に満たない分を資本費平準化債で賄っている。
【④企業債残高対事業規模比率】
　当該値は平均値と比較して、起債償還のピークが過ぎたことにより年々減少している。
　状況を把握・予測することにより、現世代と将来世代の負担割合の適切性を検証し、将来世代への負担が高まっている可能性がある場合は、今後の起債割合や使用料の見直しを要する。
【⑤経費回収率】
　平均値近くで推移しているが、100%を割り込んでいる。使用料以外の収入で経費が賄われているため、引き続き経営改善を図っていく。
【⑥汚水処理原価】
　当該値は平均値と比較して低い状態で推移しているが、引き続き汚水処理原価を抑えていく。
【⑦施設利用率】
　平均値付近で推移しているが、平成27年度に策定した生活排水処理施設整備構想を基に施設の耐用年数等を踏まえ、施設の更新・統合を今後行っていく。
【⑧水洗化率】
　区域内の住民の水洗化に対する意識が高く、施設の設置当初からの加入者が多かったことと、区域内に新築される住居が増えていることにより、当該値は平均値に比べ高い。</t>
    <rPh sb="218" eb="220">
      <t>ネンネン</t>
    </rPh>
    <rPh sb="220" eb="222">
      <t>ゲンショウ</t>
    </rPh>
    <rPh sb="507" eb="509">
      <t>コウシン</t>
    </rPh>
    <rPh sb="510" eb="512">
      <t>トウゴウ</t>
    </rPh>
    <phoneticPr fontId="4"/>
  </si>
  <si>
    <t>　経常利益が赤字で収益的収支比率も100%を割り込んでいる。経営規模に比べて起債の規模が大きいことによる元金及び利息の支払いが損益計算書上の収益圧迫要因となっている。そのため、今後も必要経費の見直しが必要である。
　また、施設利用率を上げるために、平成27年度に策定した生活排水処理施設整備構想を基に施設の耐用年数等を踏まえ、施設の更新・統合を行っていく必要がある。
　</t>
    <rPh sb="52" eb="54">
      <t>ガンキン</t>
    </rPh>
    <rPh sb="54" eb="55">
      <t>オヨ</t>
    </rPh>
    <rPh sb="56" eb="58">
      <t>リソク</t>
    </rPh>
    <rPh sb="59" eb="61">
      <t>シハラ</t>
    </rPh>
    <rPh sb="166" eb="168">
      <t>コウシン</t>
    </rPh>
    <rPh sb="177" eb="1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</si>
</sst>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B-4ECD-BBAB-3670851F90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8C1B-4ECD-BBAB-3670851F90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54.29</c:v>
                </c:pt>
                <c:pt idx="1">
                  <c:v>53.51</c:v>
                </c:pt>
                <c:pt idx="2">
                  <c:v>54.14</c:v>
                </c:pt>
                <c:pt idx="3">
                  <c:v>50.58</c:v>
                </c:pt>
                <c:pt idx="4">
                  <c:v>57.83</c:v>
                </c:pt>
              </c:numCache>
            </c:numRef>
          </c:val>
          <c:extLst>
            <c:ext xmlns:c16="http://schemas.microsoft.com/office/drawing/2014/chart" uri="{C3380CC4-5D6E-409C-BE32-E72D297353CC}">
              <c16:uniqueId val="{00000000-9D5F-44A1-BC5F-729F5ACEFC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9D5F-44A1-BC5F-729F5ACEFC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94.84</c:v>
                </c:pt>
                <c:pt idx="1">
                  <c:v>93.62</c:v>
                </c:pt>
                <c:pt idx="2">
                  <c:v>93.68</c:v>
                </c:pt>
                <c:pt idx="3">
                  <c:v>94.58</c:v>
                </c:pt>
                <c:pt idx="4">
                  <c:v>95.31</c:v>
                </c:pt>
              </c:numCache>
            </c:numRef>
          </c:val>
          <c:extLst>
            <c:ext xmlns:c16="http://schemas.microsoft.com/office/drawing/2014/chart" uri="{C3380CC4-5D6E-409C-BE32-E72D297353CC}">
              <c16:uniqueId val="{00000000-EF3F-4E6F-AB98-533902FA2E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EF3F-4E6F-AB98-533902FA2E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68.95</c:v>
                </c:pt>
                <c:pt idx="1">
                  <c:v>70.73</c:v>
                </c:pt>
                <c:pt idx="2">
                  <c:v>71.23</c:v>
                </c:pt>
                <c:pt idx="3">
                  <c:v>70.569999999999993</c:v>
                </c:pt>
                <c:pt idx="4">
                  <c:v>66.06</c:v>
                </c:pt>
              </c:numCache>
            </c:numRef>
          </c:val>
          <c:extLst>
            <c:ext xmlns:c16="http://schemas.microsoft.com/office/drawing/2014/chart" uri="{C3380CC4-5D6E-409C-BE32-E72D297353CC}">
              <c16:uniqueId val="{00000000-8D25-4021-8D6E-E040DC3462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25-4021-8D6E-E040DC3462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45-44DD-88B6-B5A7B2DEC6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5-44DD-88B6-B5A7B2DEC6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9-43FE-A61D-882261073D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9-43FE-A61D-882261073D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7-4D73-A3EC-E3C5EEC080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7-4D73-A3EC-E3C5EEC080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E-4F0E-B42B-F1CF4E521B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E-4F0E-B42B-F1CF4E521B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937.98</c:v>
                </c:pt>
                <c:pt idx="1">
                  <c:v>1195.67</c:v>
                </c:pt>
                <c:pt idx="2">
                  <c:v>1112.3800000000001</c:v>
                </c:pt>
                <c:pt idx="3">
                  <c:v>1056.43</c:v>
                </c:pt>
                <c:pt idx="4">
                  <c:v>946.06</c:v>
                </c:pt>
              </c:numCache>
            </c:numRef>
          </c:val>
          <c:extLst>
            <c:ext xmlns:c16="http://schemas.microsoft.com/office/drawing/2014/chart" uri="{C3380CC4-5D6E-409C-BE32-E72D297353CC}">
              <c16:uniqueId val="{00000000-2995-4CA6-A76D-4AC1B2A734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2995-4CA6-A76D-4AC1B2A734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80.75</c:v>
                </c:pt>
                <c:pt idx="1">
                  <c:v>85.8</c:v>
                </c:pt>
                <c:pt idx="2">
                  <c:v>67.81</c:v>
                </c:pt>
                <c:pt idx="3">
                  <c:v>85.16</c:v>
                </c:pt>
                <c:pt idx="4">
                  <c:v>86.85</c:v>
                </c:pt>
              </c:numCache>
            </c:numRef>
          </c:val>
          <c:extLst>
            <c:ext xmlns:c16="http://schemas.microsoft.com/office/drawing/2014/chart" uri="{C3380CC4-5D6E-409C-BE32-E72D297353CC}">
              <c16:uniqueId val="{00000000-B9A1-4D33-A442-929BE359E3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B9A1-4D33-A442-929BE359E3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169.64</c:v>
                </c:pt>
                <c:pt idx="1">
                  <c:v>159.03</c:v>
                </c:pt>
                <c:pt idx="2">
                  <c:v>201.2</c:v>
                </c:pt>
                <c:pt idx="3">
                  <c:v>151.99</c:v>
                </c:pt>
                <c:pt idx="4">
                  <c:v>162.54</c:v>
                </c:pt>
              </c:numCache>
            </c:numRef>
          </c:val>
          <c:extLst>
            <c:ext xmlns:c16="http://schemas.microsoft.com/office/drawing/2014/chart" uri="{C3380CC4-5D6E-409C-BE32-E72D297353CC}">
              <c16:uniqueId val="{00000000-2853-4E8B-877B-C0F67DEBC4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2853-4E8B-877B-C0F67DEBC4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5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19018</v>
      </c>
      <c r="AM8" s="69"/>
      <c r="AN8" s="69"/>
      <c r="AO8" s="69"/>
      <c r="AP8" s="69"/>
      <c r="AQ8" s="69"/>
      <c r="AR8" s="69"/>
      <c r="AS8" s="69"/>
      <c r="AT8" s="68">
        <f>データ!T6</f>
        <v>168.32</v>
      </c>
      <c r="AU8" s="68"/>
      <c r="AV8" s="68"/>
      <c r="AW8" s="68"/>
      <c r="AX8" s="68"/>
      <c r="AY8" s="68"/>
      <c r="AZ8" s="68"/>
      <c r="BA8" s="68"/>
      <c r="BB8" s="68">
        <f>データ!U6</f>
        <v>112.99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21.51</v>
      </c>
      <c r="Q10" s="68"/>
      <c r="R10" s="68"/>
      <c r="S10" s="68"/>
      <c r="T10" s="68"/>
      <c r="U10" s="68"/>
      <c r="V10" s="68"/>
      <c r="W10" s="68">
        <f>データ!Q6</f>
        <v>95.24</v>
      </c>
      <c r="X10" s="68"/>
      <c r="Y10" s="68"/>
      <c r="Z10" s="68"/>
      <c r="AA10" s="68"/>
      <c r="AB10" s="68"/>
      <c r="AC10" s="68"/>
      <c r="AD10" s="69">
        <f>データ!R6</f>
        <v>2695</v>
      </c>
      <c r="AE10" s="69"/>
      <c r="AF10" s="69"/>
      <c r="AG10" s="69"/>
      <c r="AH10" s="69"/>
      <c r="AI10" s="69"/>
      <c r="AJ10" s="69"/>
      <c r="AK10" s="2"/>
      <c r="AL10" s="69">
        <f>データ!V6</f>
        <v>4055</v>
      </c>
      <c r="AM10" s="69"/>
      <c r="AN10" s="69"/>
      <c r="AO10" s="69"/>
      <c r="AP10" s="69"/>
      <c r="AQ10" s="69"/>
      <c r="AR10" s="69"/>
      <c r="AS10" s="69"/>
      <c r="AT10" s="68">
        <f>データ!W6</f>
        <v>3.02</v>
      </c>
      <c r="AU10" s="68"/>
      <c r="AV10" s="68"/>
      <c r="AW10" s="68"/>
      <c r="AX10" s="68"/>
      <c r="AY10" s="68"/>
      <c r="AZ10" s="68"/>
      <c r="BA10" s="68"/>
      <c r="BB10" s="68">
        <f>データ!X6</f>
        <v>1342.72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0rSDHW6aZUDodaqf2QuCxeS5uNUi2ddTGY0euDqWXebGftTNxo7Hl8Xgp2rEx6iTzMbmOG4SZ1/9Dw+9ce18Zg==" saltValue="lr1eXn7+wfjfrwHMfLMT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54348</v>
      </c>
      <c r="D6" s="33">
        <f t="shared" si="3"/>
        <v>47</v>
      </c>
      <c r="E6" s="33">
        <f t="shared" si="3"/>
        <v>17</v>
      </c>
      <c r="F6" s="33">
        <f t="shared" si="3"/>
        <v>5</v>
      </c>
      <c r="G6" s="33">
        <f t="shared" si="3"/>
        <v>0</v>
      </c>
      <c r="H6" s="33" t="str">
        <f t="shared" si="3"/>
        <v>秋田県　美郷町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21.51</v>
      </c>
      <c r="Q6" s="34">
        <f t="shared" si="3"/>
        <v>95.24</v>
      </c>
      <c r="R6" s="34">
        <f t="shared" si="3"/>
        <v>2695</v>
      </c>
      <c r="S6" s="34">
        <f t="shared" si="3"/>
        <v>19018</v>
      </c>
      <c r="T6" s="34">
        <f t="shared" si="3"/>
        <v>168.32</v>
      </c>
      <c r="U6" s="34">
        <f t="shared" si="3"/>
        <v>112.99</v>
      </c>
      <c r="V6" s="34">
        <f t="shared" si="3"/>
        <v>4055</v>
      </c>
      <c r="W6" s="34">
        <f t="shared" si="3"/>
        <v>3.02</v>
      </c>
      <c r="X6" s="34">
        <f t="shared" si="3"/>
        <v>1342.72</v>
      </c>
      <c r="Y6" s="35">
        <f>IF(Y7="",NA(),Y7)</f>
        <v>68.95</v>
      </c>
      <c r="Z6" s="35">
        <f t="shared" ref="Z6:AH6" si="4">IF(Z7="",NA(),Z7)</f>
        <v>70.73</v>
      </c>
      <c r="AA6" s="35">
        <f t="shared" si="4"/>
        <v>71.23</v>
      </c>
      <c r="AB6" s="35">
        <f t="shared" si="4"/>
        <v>70.569999999999993</v>
      </c>
      <c r="AC6" s="35">
        <f t="shared" si="4"/>
        <v>66.06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937.98</v>
      </c>
      <c r="BG6" s="35">
        <f t="shared" ref="BG6:BO6" si="7">IF(BG7="",NA(),BG7)</f>
        <v>1195.67</v>
      </c>
      <c r="BH6" s="35">
        <f t="shared" si="7"/>
        <v>1112.3800000000001</v>
      </c>
      <c r="BI6" s="35">
        <f t="shared" si="7"/>
        <v>1056.43</v>
      </c>
      <c r="BJ6" s="35">
        <f t="shared" si="7"/>
        <v>946.06</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80.75</v>
      </c>
      <c r="BR6" s="35">
        <f t="shared" ref="BR6:BZ6" si="8">IF(BR7="",NA(),BR7)</f>
        <v>85.8</v>
      </c>
      <c r="BS6" s="35">
        <f t="shared" si="8"/>
        <v>67.81</v>
      </c>
      <c r="BT6" s="35">
        <f t="shared" si="8"/>
        <v>85.16</v>
      </c>
      <c r="BU6" s="35">
        <f t="shared" si="8"/>
        <v>86.85</v>
      </c>
      <c r="BV6" s="35">
        <f t="shared" si="8"/>
        <v>59.83</v>
      </c>
      <c r="BW6" s="35">
        <f t="shared" si="8"/>
        <v>65.33</v>
      </c>
      <c r="BX6" s="35">
        <f t="shared" si="8"/>
        <v>65.39</v>
      </c>
      <c r="BY6" s="35">
        <f t="shared" si="8"/>
        <v>65.37</v>
      </c>
      <c r="BZ6" s="35">
        <f t="shared" si="8"/>
        <v>68.11</v>
      </c>
      <c r="CA6" s="34" t="str">
        <f>IF(CA7="","",IF(CA7="-","【-】","【"&amp;SUBSTITUTE(TEXT(CA7,"#,##0.00"),"-","△")&amp;"】"))</f>
        <v>【60.94】</v>
      </c>
      <c r="CB6" s="35">
        <f>IF(CB7="",NA(),CB7)</f>
        <v>169.64</v>
      </c>
      <c r="CC6" s="35">
        <f t="shared" ref="CC6:CK6" si="9">IF(CC7="",NA(),CC7)</f>
        <v>159.03</v>
      </c>
      <c r="CD6" s="35">
        <f t="shared" si="9"/>
        <v>201.2</v>
      </c>
      <c r="CE6" s="35">
        <f t="shared" si="9"/>
        <v>151.99</v>
      </c>
      <c r="CF6" s="35">
        <f t="shared" si="9"/>
        <v>162.54</v>
      </c>
      <c r="CG6" s="35">
        <f t="shared" si="9"/>
        <v>246.66</v>
      </c>
      <c r="CH6" s="35">
        <f t="shared" si="9"/>
        <v>227.43</v>
      </c>
      <c r="CI6" s="35">
        <f t="shared" si="9"/>
        <v>230.88</v>
      </c>
      <c r="CJ6" s="35">
        <f t="shared" si="9"/>
        <v>228.99</v>
      </c>
      <c r="CK6" s="35">
        <f t="shared" si="9"/>
        <v>222.41</v>
      </c>
      <c r="CL6" s="34" t="str">
        <f>IF(CL7="","",IF(CL7="-","【-】","【"&amp;SUBSTITUTE(TEXT(CL7,"#,##0.00"),"-","△")&amp;"】"))</f>
        <v>【253.04】</v>
      </c>
      <c r="CM6" s="35">
        <f>IF(CM7="",NA(),CM7)</f>
        <v>54.29</v>
      </c>
      <c r="CN6" s="35">
        <f t="shared" ref="CN6:CV6" si="10">IF(CN7="",NA(),CN7)</f>
        <v>53.51</v>
      </c>
      <c r="CO6" s="35">
        <f t="shared" si="10"/>
        <v>54.14</v>
      </c>
      <c r="CP6" s="35">
        <f t="shared" si="10"/>
        <v>50.58</v>
      </c>
      <c r="CQ6" s="35">
        <f t="shared" si="10"/>
        <v>57.83</v>
      </c>
      <c r="CR6" s="35">
        <f t="shared" si="10"/>
        <v>56</v>
      </c>
      <c r="CS6" s="35">
        <f t="shared" si="10"/>
        <v>56.01</v>
      </c>
      <c r="CT6" s="35">
        <f t="shared" si="10"/>
        <v>56.72</v>
      </c>
      <c r="CU6" s="35">
        <f t="shared" si="10"/>
        <v>54.06</v>
      </c>
      <c r="CV6" s="35">
        <f t="shared" si="10"/>
        <v>55.26</v>
      </c>
      <c r="CW6" s="34" t="str">
        <f>IF(CW7="","",IF(CW7="-","【-】","【"&amp;SUBSTITUTE(TEXT(CW7,"#,##0.00"),"-","△")&amp;"】"))</f>
        <v>【54.84】</v>
      </c>
      <c r="CX6" s="35">
        <f>IF(CX7="",NA(),CX7)</f>
        <v>94.84</v>
      </c>
      <c r="CY6" s="35">
        <f t="shared" ref="CY6:DG6" si="11">IF(CY7="",NA(),CY7)</f>
        <v>93.62</v>
      </c>
      <c r="CZ6" s="35">
        <f t="shared" si="11"/>
        <v>93.68</v>
      </c>
      <c r="DA6" s="35">
        <f t="shared" si="11"/>
        <v>94.58</v>
      </c>
      <c r="DB6" s="35">
        <f t="shared" si="11"/>
        <v>95.31</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54348</v>
      </c>
      <c r="D7" s="37">
        <v>47</v>
      </c>
      <c r="E7" s="37">
        <v>17</v>
      </c>
      <c r="F7" s="37">
        <v>5</v>
      </c>
      <c r="G7" s="37">
        <v>0</v>
      </c>
      <c r="H7" s="37" t="s">
        <v>97</v>
      </c>
      <c r="I7" s="37" t="s">
        <v>98</v>
      </c>
      <c r="J7" s="37" t="s">
        <v>99</v>
      </c>
      <c r="K7" s="37" t="s">
        <v>100</v>
      </c>
      <c r="L7" s="37" t="s">
        <v>101</v>
      </c>
      <c r="M7" s="37" t="s">
        <v>102</v>
      </c>
      <c r="N7" s="38" t="s">
        <v>103</v>
      </c>
      <c r="O7" s="38" t="s">
        <v>104</v>
      </c>
      <c r="P7" s="38">
        <v>21.51</v>
      </c>
      <c r="Q7" s="38">
        <v>95.24</v>
      </c>
      <c r="R7" s="38">
        <v>2695</v>
      </c>
      <c r="S7" s="38">
        <v>19018</v>
      </c>
      <c r="T7" s="38">
        <v>168.32</v>
      </c>
      <c r="U7" s="38">
        <v>112.99</v>
      </c>
      <c r="V7" s="38">
        <v>4055</v>
      </c>
      <c r="W7" s="38">
        <v>3.02</v>
      </c>
      <c r="X7" s="38">
        <v>1342.72</v>
      </c>
      <c r="Y7" s="38">
        <v>68.95</v>
      </c>
      <c r="Z7" s="38">
        <v>70.73</v>
      </c>
      <c r="AA7" s="38">
        <v>71.23</v>
      </c>
      <c r="AB7" s="38">
        <v>70.569999999999993</v>
      </c>
      <c r="AC7" s="38">
        <v>66.06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937.98</v>
      </c>
      <c r="BG7" s="38">
        <v>1195.67</v>
      </c>
      <c r="BH7" s="38">
        <v>1112.3800000000001</v>
      </c>
      <c r="BI7" s="38">
        <v>1056.43</v>
      </c>
      <c r="BJ7" s="38">
        <v>946.06</v>
      </c>
      <c r="BK7" s="38">
        <v>685.34</v>
      </c>
      <c r="BL7" s="38">
        <v>684.74</v>
      </c>
      <c r="BM7" s="38">
        <v>654.91999999999996</v>
      </c>
      <c r="BN7" s="38">
        <v>654.71</v>
      </c>
      <c r="BO7" s="38">
        <v>783.8</v>
      </c>
      <c r="BP7" s="38">
        <v>832.52</v>
      </c>
      <c r="BQ7" s="38">
        <v>80.75</v>
      </c>
      <c r="BR7" s="38">
        <v>85.8</v>
      </c>
      <c r="BS7" s="38">
        <v>67.81</v>
      </c>
      <c r="BT7" s="38">
        <v>85.16</v>
      </c>
      <c r="BU7" s="38">
        <v>86.85</v>
      </c>
      <c r="BV7" s="38">
        <v>59.83</v>
      </c>
      <c r="BW7" s="38">
        <v>65.33</v>
      </c>
      <c r="BX7" s="38">
        <v>65.39</v>
      </c>
      <c r="BY7" s="38">
        <v>65.37</v>
      </c>
      <c r="BZ7" s="38">
        <v>68.11</v>
      </c>
      <c r="CA7" s="38">
        <v>60.94</v>
      </c>
      <c r="CB7" s="38">
        <v>169.64</v>
      </c>
      <c r="CC7" s="38">
        <v>159.03</v>
      </c>
      <c r="CD7" s="38">
        <v>201.2</v>
      </c>
      <c r="CE7" s="38">
        <v>151.99</v>
      </c>
      <c r="CF7" s="38">
        <v>162.54</v>
      </c>
      <c r="CG7" s="38">
        <v>246.66</v>
      </c>
      <c r="CH7" s="38">
        <v>227.43</v>
      </c>
      <c r="CI7" s="38">
        <v>230.88</v>
      </c>
      <c r="CJ7" s="38">
        <v>228.99</v>
      </c>
      <c r="CK7" s="38">
        <v>222.41</v>
      </c>
      <c r="CL7" s="38">
        <v>253.04</v>
      </c>
      <c r="CM7" s="38">
        <v>54.29</v>
      </c>
      <c r="CN7" s="38">
        <v>53.51</v>
      </c>
      <c r="CO7" s="38">
        <v>54.14</v>
      </c>
      <c r="CP7" s="38">
        <v>50.58</v>
      </c>
      <c r="CQ7" s="38">
        <v>57.83</v>
      </c>
      <c r="CR7" s="38">
        <v>56</v>
      </c>
      <c r="CS7" s="38">
        <v>56.01</v>
      </c>
      <c r="CT7" s="38">
        <v>56.72</v>
      </c>
      <c r="CU7" s="38">
        <v>54.06</v>
      </c>
      <c r="CV7" s="38">
        <v>55.26</v>
      </c>
      <c r="CW7" s="38">
        <v>54.84</v>
      </c>
      <c r="CX7" s="38">
        <v>94.84</v>
      </c>
      <c r="CY7" s="38">
        <v>93.62</v>
      </c>
      <c r="CZ7" s="38">
        <v>93.68</v>
      </c>
      <c r="DA7" s="38">
        <v>94.58</v>
      </c>
      <c r="DB7" s="38">
        <v>95.31</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kensetsu19</cp:lastModifiedBy>
  <cp:lastPrinted>2022-01-18T06:31:03Z</cp:lastPrinted>
  <dcterms:created xsi:type="dcterms:W3CDTF">2021-12-03T07:54:54Z</dcterms:created>
  <dcterms:modified xsi:type="dcterms:W3CDTF">2022-01-18T06:31:04Z</dcterms:modified>
  <cp:category/>
</cp:coreProperties>
</file>