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3" r:id="rId13"/>
    <sheet name="施設類型別ストック情報分析表①" sheetId="14" r:id="rId14"/>
    <sheet name="施設類型別ストック情報分析表②" sheetId="15" r:id="rId15"/>
    <sheet name="データシート" sheetId="16" state="hidden" r:id="rId16"/>
  </sheets>
  <definedNames/>
  <calcPr fullCalcOnLoad="1"/>
</workbook>
</file>

<file path=xl/sharedStrings.xml><?xml version="1.0" encoding="utf-8"?>
<sst xmlns="http://schemas.openxmlformats.org/spreadsheetml/2006/main" count="1050" uniqueCount="489">
  <si>
    <t>平成27年度　財政状況資料集</t>
  </si>
  <si>
    <t>総括表（市町村）</t>
  </si>
  <si>
    <t>都道府県名</t>
  </si>
  <si>
    <t>秋田県</t>
  </si>
  <si>
    <t>市町村類型</t>
  </si>
  <si>
    <t>Ⅴ－１</t>
  </si>
  <si>
    <t>指定団体等の指定状況</t>
  </si>
  <si>
    <t>区分</t>
  </si>
  <si>
    <t>平成27年度(千円)</t>
  </si>
  <si>
    <t>平成26年度(千円)</t>
  </si>
  <si>
    <t>平成27年度(千円･％)</t>
  </si>
  <si>
    <t>平成26年度(千円･％)</t>
  </si>
  <si>
    <t>歳入総額</t>
  </si>
  <si>
    <t>実質収支比率</t>
  </si>
  <si>
    <t>財政健全化等</t>
  </si>
  <si>
    <t>×</t>
  </si>
  <si>
    <t>歳出総額</t>
  </si>
  <si>
    <t>経常収支比率</t>
  </si>
  <si>
    <t>市町村名</t>
  </si>
  <si>
    <t>美郷町</t>
  </si>
  <si>
    <t>地方交付税種地</t>
  </si>
  <si>
    <t>2-2</t>
  </si>
  <si>
    <t>財源超過</t>
  </si>
  <si>
    <t>歳入歳出差引</t>
  </si>
  <si>
    <t>　　(※1)</t>
  </si>
  <si>
    <t>首都</t>
  </si>
  <si>
    <t>翌年度に繰越すべき財源</t>
  </si>
  <si>
    <t>標準財政規模</t>
  </si>
  <si>
    <t>近畿</t>
  </si>
  <si>
    <t>実質収支</t>
  </si>
  <si>
    <t>財政力指数</t>
  </si>
  <si>
    <t>人口</t>
  </si>
  <si>
    <t>27年国調(人)</t>
  </si>
  <si>
    <t>産業構造 (※5)</t>
  </si>
  <si>
    <t>中部</t>
  </si>
  <si>
    <t>単年度収支</t>
  </si>
  <si>
    <t>公債費負担比率</t>
  </si>
  <si>
    <t>22年国調(人)</t>
  </si>
  <si>
    <t>過疎</t>
  </si>
  <si>
    <t>○</t>
  </si>
  <si>
    <t>積立金</t>
  </si>
  <si>
    <t>健全化判断比率</t>
  </si>
  <si>
    <t>増減率  (％)</t>
  </si>
  <si>
    <t>-6.4</t>
  </si>
  <si>
    <t>山振</t>
  </si>
  <si>
    <t>繰上償還金</t>
  </si>
  <si>
    <t>　実質赤字比率</t>
  </si>
  <si>
    <t>-</t>
  </si>
  <si>
    <t>住民基本台帳人口
 (※7)</t>
  </si>
  <si>
    <t>28.01.01(人)</t>
  </si>
  <si>
    <t>22年国調</t>
  </si>
  <si>
    <t>17年国調</t>
  </si>
  <si>
    <t>低開発</t>
  </si>
  <si>
    <t>積立金取崩し額</t>
  </si>
  <si>
    <t>　連結実質赤字比率</t>
  </si>
  <si>
    <t>うち日本人(人)</t>
  </si>
  <si>
    <t>第1次</t>
  </si>
  <si>
    <t>指数表選定</t>
  </si>
  <si>
    <t>実質単年度収支</t>
  </si>
  <si>
    <t>　実質公債費比率</t>
  </si>
  <si>
    <t>27.01.01(人)</t>
  </si>
  <si>
    <t>　将来負担比率</t>
  </si>
  <si>
    <t>第2次</t>
  </si>
  <si>
    <t>基準財政収入額</t>
  </si>
  <si>
    <t>資金不足比率 (※4)</t>
  </si>
  <si>
    <t>-1.4</t>
  </si>
  <si>
    <t>基準財政需要額</t>
  </si>
  <si>
    <t>うち日本人(％)</t>
  </si>
  <si>
    <t>-1.3</t>
  </si>
  <si>
    <t>第3次</t>
  </si>
  <si>
    <t>標準税収入額等</t>
  </si>
  <si>
    <t>面積 (k㎡)</t>
  </si>
  <si>
    <t>経常経費充当一般財源等</t>
  </si>
  <si>
    <t>人口密度 (人/k㎡)</t>
  </si>
  <si>
    <t>歳入一般財源等</t>
  </si>
  <si>
    <t>世帯数 (世帯)</t>
  </si>
  <si>
    <t>職員の状況</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</si>
  <si>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</si>
  <si>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</si>
  <si>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</si>
  <si>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</si>
  <si>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</si>
  <si>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</si>
  <si>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</si>
  <si>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</si>
  <si>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</si>
  <si>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</si>
  <si>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</si>
  <si>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</si>
  <si>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</si>
  <si>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</si>
  <si>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</si>
  <si>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</si>
  <si>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</si>
  <si>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</si>
  <si>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</si>
  <si>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</si>
  <si>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</si>
  <si>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</si>
  <si>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</si>
  <si>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</si>
  <si>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</si>
  <si>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</si>
  <si>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</si>
  <si>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</si>
  <si>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</si>
  <si>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</si>
  <si>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</si>
  <si>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</si>
  <si>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</si>
  <si>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</si>
  <si>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</si>
  <si>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</si>
  <si>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</si>
  <si>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</si>
  <si>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</si>
  <si>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</si>
  <si>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</si>
  <si>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t>※1：経常収支比率の( )内の数値は、「減収補塡債（特例分）」及び「臨時財政対策債」を除いて算出したものである。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</si>
  <si>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</si>
  <si>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</si>
  <si>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</si>
  <si>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</si>
  <si>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</si>
  <si>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</si>
  <si>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</si>
  <si>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秋田県美郷町</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</si>
  <si>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</si>
  <si>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</si>
  <si>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</si>
  <si>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</si>
  <si>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</si>
  <si>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</si>
  <si>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</si>
  <si>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</si>
  <si>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</si>
  <si>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</si>
  <si>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</si>
  <si>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</si>
  <si>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</si>
  <si>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</si>
  <si>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</si>
  <si>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</si>
  <si>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</si>
  <si>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</si>
  <si>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</si>
  <si>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</si>
  <si>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</si>
  <si>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</si>
  <si>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</si>
  <si>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</si>
  <si>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</si>
  <si>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</si>
  <si>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</si>
  <si>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</si>
  <si>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</si>
  <si>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</si>
  <si>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</si>
  <si>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</si>
  <si>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</si>
  <si>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</si>
  <si>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</si>
  <si>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</si>
  <si>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</si>
  <si>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</si>
  <si>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</si>
  <si>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</si>
  <si>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</si>
  <si>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</si>
  <si>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</si>
  <si>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</si>
  <si>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</si>
  <si>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</si>
  <si>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</si>
  <si>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</si>
  <si>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</si>
  <si>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</si>
  <si>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</si>
  <si>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</si>
  <si>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</si>
  <si>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</si>
  <si>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</si>
  <si>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</si>
  <si>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</si>
  <si>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</si>
  <si>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</si>
  <si>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</si>
  <si>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</si>
  <si>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</si>
  <si>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</si>
  <si>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</si>
  <si>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</si>
  <si>
    <t>使用料</t>
  </si>
  <si>
    <t>　　都市計画税</t>
  </si>
  <si>
    <t>充当一般財源等</t>
  </si>
  <si>
    <t>手数料</t>
  </si>
  <si>
    <t>　　水利地益税等</t>
  </si>
  <si>
    <t>義務的経費計</t>
  </si>
  <si>
    <t>国庫支出金</t>
  </si>
  <si>
    <t>　法定外目的税</t>
  </si>
  <si>
    <t>　人件費</t>
  </si>
  <si>
    <t>国有提供交付金(特別区財調交付金)</t>
  </si>
  <si>
    <t>旧法による税</t>
  </si>
  <si>
    <t>　　うち職員給</t>
  </si>
  <si>
    <t>都道府県支出金</t>
  </si>
  <si>
    <t>　扶助費</t>
  </si>
  <si>
    <t>財産収入</t>
  </si>
  <si>
    <t>　公債費</t>
  </si>
  <si>
    <t>寄附金</t>
  </si>
  <si>
    <t>平成26年度</t>
  </si>
  <si>
    <t>内訳</t>
  </si>
  <si>
    <t>元利償還金</t>
  </si>
  <si>
    <t>繰入金</t>
  </si>
  <si>
    <t>徴収率
(％)</t>
  </si>
  <si>
    <t>現年</t>
  </si>
  <si>
    <t>　うち元金</t>
  </si>
  <si>
    <t>繰越金</t>
  </si>
  <si>
    <t>・計</t>
  </si>
  <si>
    <t>市町村民税</t>
  </si>
  <si>
    <t>　うち利子</t>
  </si>
  <si>
    <t>諸収入</t>
  </si>
  <si>
    <t>純固定資産税</t>
  </si>
  <si>
    <t>一時借入金利子</t>
  </si>
  <si>
    <t>地方債</t>
  </si>
  <si>
    <t>その他の経費</t>
  </si>
  <si>
    <t>　うち減収補塡債(特例分)</t>
  </si>
  <si>
    <t>公営事業等への繰出</t>
  </si>
  <si>
    <t>国民健康保険事業会計の状況</t>
  </si>
  <si>
    <t>　物件費</t>
  </si>
  <si>
    <t>　うち臨時財政対策債</t>
  </si>
  <si>
    <t>　維持補修費</t>
  </si>
  <si>
    <t>歳入合計</t>
  </si>
  <si>
    <t>下水道</t>
  </si>
  <si>
    <t>再差引収支</t>
  </si>
  <si>
    <t>　補助費等</t>
  </si>
  <si>
    <t>簡易水道</t>
  </si>
  <si>
    <t>加入世帯数(世帯)</t>
  </si>
  <si>
    <t>　　うち一部事務組合負担金</t>
  </si>
  <si>
    <t>介護サービス</t>
  </si>
  <si>
    <t>被保険者数(人)</t>
  </si>
  <si>
    <t>　繰出金</t>
  </si>
  <si>
    <t>上水道</t>
  </si>
  <si>
    <t>被保険者
1人当り</t>
  </si>
  <si>
    <t>保険税(料)収入額</t>
  </si>
  <si>
    <t>　積立金</t>
  </si>
  <si>
    <t>国民健康保険</t>
  </si>
  <si>
    <t>　投資・出資金・貸付金</t>
  </si>
  <si>
    <t>その他</t>
  </si>
  <si>
    <t>保険給付費</t>
  </si>
  <si>
    <t>　前年度繰上充用金</t>
  </si>
  <si>
    <t>(注釈)</t>
  </si>
  <si>
    <t>投資的経費計</t>
  </si>
  <si>
    <t>　　普通建設事業費の補助事業費には受託事業費のうちの補助事業費を含み、</t>
  </si>
  <si>
    <t>　　うち人件費</t>
  </si>
  <si>
    <t>　単独事業費には同級他団体施行事業負担金及び受託事業費のうちの単独事業費を含む。</t>
  </si>
  <si>
    <t>普通建設事業費</t>
  </si>
  <si>
    <t>　うち補助</t>
  </si>
  <si>
    <t>　うち単独</t>
  </si>
  <si>
    <t>災害復旧事業費</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</si>
  <si>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</si>
  <si>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</si>
  <si>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</si>
  <si>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</si>
  <si>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</si>
  <si>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</si>
  <si>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</si>
  <si>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</si>
  <si>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</si>
  <si>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</si>
  <si>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</si>
  <si>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</si>
  <si>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</si>
  <si>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</si>
  <si>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</si>
  <si>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</si>
  <si>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</si>
  <si>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</si>
  <si>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</si>
  <si>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</si>
  <si>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六郷開発</t>
  </si>
  <si>
    <t>六郷まちづくり</t>
  </si>
  <si>
    <t>美郷温泉振興</t>
  </si>
  <si>
    <t>雁の里せんなん</t>
  </si>
  <si>
    <t>美郷の大地</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</si>
  <si>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</si>
  <si>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</si>
  <si>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</si>
  <si>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</si>
  <si>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</si>
  <si>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</si>
  <si>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</si>
  <si>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</si>
  <si>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</si>
  <si>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</si>
  <si>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</si>
  <si>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</si>
  <si>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</si>
  <si>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後期高齢者医療特別会計</t>
  </si>
  <si>
    <t>簡易水道事業特別会計</t>
  </si>
  <si>
    <t>法非適用企業</t>
  </si>
  <si>
    <t>下水道事業特別会計</t>
  </si>
  <si>
    <t>農業集落排水事業特別会計</t>
  </si>
  <si>
    <t>連結実質赤字額</t>
  </si>
  <si>
    <t>公営企業会計等</t>
  </si>
  <si>
    <t>関係する一部事務組合等の財政状況（単位：百万円）</t>
  </si>
  <si>
    <t>一部事務組合等名</t>
  </si>
  <si>
    <t>左のうち
一般会計等
負担見込額</t>
  </si>
  <si>
    <t>秋田県市町村総合事務組合（一般会計）</t>
  </si>
  <si>
    <t>秋田県市町村総合事務組合（交通災害共済事業等特別会計）</t>
  </si>
  <si>
    <t>秋田県市町村会館管理組合</t>
  </si>
  <si>
    <t>秋田県後期高齢者医療広域連合（一般会計）</t>
  </si>
  <si>
    <t>秋田県後期高齢者医療広域連合（後期高齢者医療特別会計）</t>
  </si>
  <si>
    <t>秋田県町村電算システム共同事業組合</t>
  </si>
  <si>
    <t>大曲仙北広域市町村圏組合（一般会計）</t>
  </si>
  <si>
    <t>大曲仙北広域市町村圏組合（介護保険特別会計）</t>
  </si>
  <si>
    <t>大仙美郷環境事業組合（大仙美郷環境事業組合会計）</t>
  </si>
  <si>
    <t>大仙美郷介護福祉組合（一般会計）</t>
  </si>
  <si>
    <t>大仙美郷介護福祉組合（特別会計）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</si>
  <si>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</si>
  <si>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</si>
  <si>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</si>
  <si>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</si>
  <si>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</si>
  <si>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</si>
  <si>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</si>
  <si>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</si>
  <si>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平成25年度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</si>
  <si>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</si>
  <si>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</si>
  <si>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</si>
  <si>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</si>
  <si>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</si>
  <si>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</si>
  <si>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</si>
  <si>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</si>
  <si>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</si>
  <si>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</si>
  <si>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</si>
  <si>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</si>
  <si>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</si>
  <si>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</si>
  <si>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</si>
  <si>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</si>
  <si>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</si>
  <si>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</si>
  <si>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</si>
  <si>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</si>
  <si>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</si>
  <si>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</si>
  <si>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xml:space="preserve">連結実質赤字額 </t>
  </si>
  <si>
    <t>社会福祉法人の施設建設費に係るもの</t>
  </si>
  <si>
    <t>(Ａ)</t>
  </si>
  <si>
    <t xml:space="preserve">組合等連結実質赤字額負担見込額 </t>
  </si>
  <si>
    <t>損失補償・債務保証の履行に係るもの</t>
  </si>
  <si>
    <t>(Ｅ)</t>
  </si>
  <si>
    <t>引き受けた債務の履行に係るもの</t>
  </si>
  <si>
    <t>充当可能
財源等</t>
  </si>
  <si>
    <t xml:space="preserve">充当可能基金 </t>
  </si>
  <si>
    <t>その他上記に準ずるもの</t>
  </si>
  <si>
    <t xml:space="preserve">充当可能特定歳入 </t>
  </si>
  <si>
    <t>企業債等
繰入見込額</t>
  </si>
  <si>
    <t>国営土地改良事業・森林総合研究所等が行う事業に係るもの</t>
  </si>
  <si>
    <t xml:space="preserve">基準財政需要額算入見込額 </t>
  </si>
  <si>
    <t>(Ｆ)</t>
  </si>
  <si>
    <t>将来負担比率（(Ｅ)－(Ｆ)）／（(Ｃ)－(Ｄ)）×１００</t>
  </si>
  <si>
    <t>その他の会計</t>
  </si>
  <si>
    <t>公社・
三セク等</t>
  </si>
  <si>
    <t>地方道路公社に係る将来負担額</t>
  </si>
  <si>
    <t>早期健全化基準</t>
  </si>
  <si>
    <t>財政再生基準</t>
  </si>
  <si>
    <t>土地開発公社に係る将来負担額</t>
  </si>
  <si>
    <t>利子補給に係るもの</t>
  </si>
  <si>
    <t>実質赤字比率</t>
  </si>
  <si>
    <t>その他第三セクター等に係る将来負担額</t>
  </si>
  <si>
    <t>特定財源の額</t>
  </si>
  <si>
    <t>(Ｂ)</t>
  </si>
  <si>
    <t>連結実質赤字比率</t>
  </si>
  <si>
    <t>(Ｃ)</t>
  </si>
  <si>
    <t>実質公債費比率</t>
  </si>
  <si>
    <t>算入公債費等の額</t>
  </si>
  <si>
    <t>(Ｄ)</t>
  </si>
  <si>
    <t>将来負担比率</t>
  </si>
  <si>
    <t>(Ｃ)－(Ｄ)</t>
  </si>
  <si>
    <t>実質公債費比率
（(Ａ)－((Ｂ)＋(Ｄ))）／（(Ｃ)－(Ｄ)）×１００</t>
  </si>
  <si>
    <t>(単年度)</t>
  </si>
  <si>
    <t>(3ヵ年平均)</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</si>
  <si>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</si>
  <si>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</si>
  <si>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</si>
  <si>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</si>
  <si>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</si>
  <si>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</si>
  <si>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</si>
  <si>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</si>
  <si>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</si>
  <si>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</si>
  <si>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</si>
  <si>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</si>
  <si>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</si>
  <si>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</si>
  <si>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</si>
  <si>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</si>
  <si>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</si>
  <si>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</si>
  <si>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</si>
  <si>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</si>
  <si>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</si>
  <si>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</si>
  <si>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</si>
  <si>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</si>
  <si>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</si>
  <si>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</si>
  <si>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</si>
  <si>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</si>
  <si>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</si>
  <si>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</si>
  <si>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</si>
  <si>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</si>
  <si>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</si>
  <si>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</si>
  <si>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</si>
  <si>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</si>
  <si>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</si>
  <si>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</si>
  <si>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</si>
  <si>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</si>
  <si>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H23</t>
  </si>
  <si>
    <t>うち単独分</t>
  </si>
  <si>
    <t xml:space="preserve"> H24</t>
  </si>
  <si>
    <t xml:space="preserve"> H25</t>
  </si>
  <si>
    <t xml:space="preserve"> H26</t>
  </si>
  <si>
    <t xml:space="preserve"> H27</t>
  </si>
  <si>
    <t xml:space="preserve"> 過去５年間平均</t>
  </si>
  <si>
    <t>標準財政規模比（％）</t>
  </si>
  <si>
    <t>年度</t>
  </si>
  <si>
    <t>H23</t>
  </si>
  <si>
    <t>H24</t>
  </si>
  <si>
    <t>H25</t>
  </si>
  <si>
    <t>H26</t>
  </si>
  <si>
    <t>H27</t>
  </si>
  <si>
    <t>財政調整基金残高</t>
  </si>
  <si>
    <t>実質収支額</t>
  </si>
  <si>
    <t>会計</t>
  </si>
  <si>
    <t>その他会計（赤字）</t>
  </si>
  <si>
    <t>その他会計（黒字）</t>
  </si>
  <si>
    <t>※平成28年度中に市町村合併した団体で、合併前の団体ごとの決算に基づく連結実質赤字比率を算出していない団体については、グラフを表記しない。</t>
  </si>
  <si>
    <t>（百万円）</t>
  </si>
  <si>
    <t>分子の構造</t>
  </si>
  <si>
    <t>元利償還金等(A)</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</si>
  <si>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</si>
  <si>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</si>
  <si>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</si>
  <si>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</si>
  <si>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</si>
  <si>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</si>
  <si>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</si>
  <si>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</si>
  <si>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</si>
  <si>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</si>
  <si>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</si>
  <si>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</si>
  <si>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</si>
  <si>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</si>
  <si>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組合等連結実質赤字額負担見込額</t>
  </si>
  <si>
    <t>充当可能財源等(B)</t>
  </si>
  <si>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</si>
  <si>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</si>
  <si>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</si>
  <si>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</si>
  <si>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</si>
  <si>
    <t>a</t>
  </si>
  <si>
    <t>将来負担比率及び有形固定資産減価償却率の組合せによる分析</t>
  </si>
  <si>
    <t>分析欄</t>
  </si>
  <si>
    <t>(　参考　）</t>
  </si>
  <si>
    <t>当該団体値</t>
  </si>
  <si>
    <t>有形固定資産減価償却率</t>
  </si>
  <si>
    <t>類似団体内平均値</t>
  </si>
  <si>
    <t>将来負担比率及び実質公債費比率の組合せによる分析</t>
  </si>
  <si>
    <t>　将来負担比率については、町債の繰上償還の実施や財政調整基金などの積立による充当可能基金の増加、単年度当たりの町債発行額の抑制により改善し、平成２６年度から比率なしとなっている。また、実質公債費比率についても町債の繰上償還などにより改善傾向にあり、類似団体と比較しても低い水準にある。今後も比率の改善に努めるため、同様の取り組みを継続する。</t>
  </si>
  <si>
    <t>（　参考　）</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</si>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</sst>
</file>

<file path=xl/styles.xml><?xml version="1.0" encoding="utf-8"?>
<styleSheet xmlns="http://schemas.openxmlformats.org/spreadsheetml/2006/main">
  <numFmts count="23">
    <numFmt numFmtId="164" formatCode="GENERAL"/>
    <numFmt numFmtId="165" formatCode="0%"/>
    <numFmt numFmtId="166" formatCode="#,##0;[RED]\-#,##0"/>
    <numFmt numFmtId="167" formatCode="\¥#,##0;[RED]&quot;¥-&quot;#,##0"/>
    <numFmt numFmtId="168" formatCode="@"/>
    <numFmt numFmtId="169" formatCode="#,##0_ "/>
    <numFmt numFmtId="170" formatCode="0.0_ "/>
    <numFmt numFmtId="171" formatCode="&quot;( &quot;0.0&quot; )&quot;;&quot;( -&quot;0.0&quot; )&quot;"/>
    <numFmt numFmtId="172" formatCode="0.00_ "/>
    <numFmt numFmtId="173" formatCode="0_ "/>
    <numFmt numFmtId="174" formatCode="@\ "/>
    <numFmt numFmtId="175" formatCode="\(0\)"/>
    <numFmt numFmtId="176" formatCode="0.0_);[RED]\(0.0\)"/>
    <numFmt numFmtId="177" formatCode="#,##0;&quot;▲ &quot;#,##0"/>
    <numFmt numFmtId="178" formatCode="#,##0.0;&quot;▲ &quot;#,##0.0"/>
    <numFmt numFmtId="179" formatCode="0.00;&quot;▲ &quot;0.00"/>
    <numFmt numFmtId="180" formatCode="0.0;&quot;▲ &quot;0.0"/>
    <numFmt numFmtId="181" formatCode="#,##0;&quot;△ &quot;#,##0"/>
    <numFmt numFmtId="182" formatCode="#,##0.0_ "/>
    <numFmt numFmtId="183" formatCode="#,##0.00;&quot;▲ &quot;#,##0.00"/>
    <numFmt numFmtId="184" formatCode="#,##0.0_);[RED]\(#,##0.0\)"/>
    <numFmt numFmtId="185" formatCode="#,##0.0;&quot;△ &quot;#,##0.0"/>
    <numFmt numFmtId="186" formatCode="#,##0.0"/>
  </numFmts>
  <fonts count="57">
    <font>
      <sz val="10"/>
      <name val="ＭＳ Ｐゴシック"/>
      <family val="2"/>
    </font>
    <font>
      <sz val="10"/>
      <name val="Arial"/>
      <family val="0"/>
    </font>
    <font>
      <sz val="11"/>
      <name val="ＭＳ Ｐゴシック"/>
      <family val="3"/>
    </font>
    <font>
      <sz val="11"/>
      <color indexed="8"/>
      <name val="ＭＳ Ｐゴシック"/>
      <family val="3"/>
    </font>
    <font>
      <sz val="9"/>
      <color indexed="8"/>
      <name val="ＭＳ ゴシック"/>
      <family val="3"/>
    </font>
    <font>
      <sz val="12"/>
      <color indexed="8"/>
      <name val="ＭＳ 明朝"/>
      <family val="1"/>
    </font>
    <font>
      <sz val="9"/>
      <name val="ＭＳ 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b/>
      <sz val="9"/>
      <color indexed="12"/>
      <name val="ＭＳ ゴシック"/>
      <family val="3"/>
    </font>
    <font>
      <b/>
      <sz val="18"/>
      <color indexed="8"/>
      <name val="ＭＳ ゴシック"/>
      <family val="3"/>
    </font>
    <font>
      <sz val="11"/>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z val="9"/>
      <color indexed="8"/>
      <name val="ＭＳ Ｐゴシック"/>
      <family val="3"/>
    </font>
    <font>
      <strike/>
      <sz val="14"/>
      <color indexed="8"/>
      <name val="ＭＳ Ｐゴシック"/>
      <family val="3"/>
    </font>
    <font>
      <sz val="12"/>
      <color indexed="8"/>
      <name val="ＭＳ ゴシック"/>
      <family val="3"/>
    </font>
    <font>
      <b/>
      <sz val="32"/>
      <color indexed="8"/>
      <name val="ＭＳ Ｐゴシック"/>
      <family val="3"/>
    </font>
    <font>
      <b/>
      <sz val="20"/>
      <color indexed="9"/>
      <name val="ＭＳ Ｐゴシック"/>
      <family val="3"/>
    </font>
    <font>
      <b/>
      <sz val="20"/>
      <color indexed="9"/>
      <name val="ＭＳ ゴシック"/>
      <family val="3"/>
    </font>
    <font>
      <b/>
      <sz val="11"/>
      <color indexed="8"/>
      <name val="ＭＳ Ｐゴシック"/>
      <family val="3"/>
    </font>
    <font>
      <b/>
      <sz val="11"/>
      <color indexed="8"/>
      <name val="ＭＳ ゴシック"/>
      <family val="3"/>
    </font>
    <font>
      <sz val="10"/>
      <color indexed="8"/>
      <name val="ＭＳ Ｐゴシック"/>
      <family val="3"/>
    </font>
    <font>
      <b/>
      <sz val="16"/>
      <color indexed="8"/>
      <name val="ＭＳ Ｐゴシック"/>
      <family val="3"/>
    </font>
    <font>
      <b/>
      <sz val="13"/>
      <color indexed="8"/>
      <name val="ＭＳ Ｐゴシック"/>
      <family val="3"/>
    </font>
    <font>
      <b/>
      <sz val="16"/>
      <color indexed="10"/>
      <name val="ＭＳ Ｐゴシック"/>
      <family val="3"/>
    </font>
    <font>
      <b/>
      <i/>
      <sz val="12"/>
      <color indexed="48"/>
      <name val="ＭＳ Ｐゴシック"/>
      <family val="3"/>
    </font>
    <font>
      <b/>
      <i/>
      <sz val="11"/>
      <color indexed="10"/>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sz val="8"/>
      <color indexed="8"/>
      <name val="ＭＳ Ｐゴシック"/>
      <family val="3"/>
    </font>
    <font>
      <b/>
      <sz val="24"/>
      <color indexed="8"/>
      <name val="ＭＳ Ｐゴシック"/>
      <family val="3"/>
    </font>
    <font>
      <sz val="11"/>
      <color indexed="10"/>
      <name val="ＭＳ Ｐゴシック"/>
      <family val="3"/>
    </font>
    <font>
      <sz val="11"/>
      <name val="ＭＳ ゴシック"/>
      <family val="3"/>
    </font>
    <font>
      <sz val="10.75"/>
      <color indexed="8"/>
      <name val="ＭＳ Ｐゴシック"/>
      <family val="2"/>
    </font>
    <font>
      <b/>
      <sz val="25"/>
      <color indexed="8"/>
      <name val="ＭＳ Ｐゴシック"/>
      <family val="3"/>
    </font>
    <font>
      <b/>
      <sz val="12.5"/>
      <color indexed="9"/>
      <name val="ＭＳ Ｐゴシック"/>
      <family val="3"/>
    </font>
    <font>
      <b/>
      <sz val="12.5"/>
      <color indexed="9"/>
      <name val="ＭＳ ゴシック"/>
      <family val="3"/>
    </font>
    <font>
      <sz val="8"/>
      <color indexed="8"/>
      <name val="ＭＳ Ｐ明朝"/>
      <family val="2"/>
    </font>
    <font>
      <b/>
      <i/>
      <sz val="12"/>
      <color indexed="10"/>
      <name val="ＭＳ Ｐゴシック"/>
      <family val="3"/>
    </font>
    <font>
      <sz val="13"/>
      <color indexed="8"/>
      <name val="ＭＳ Ｐゴシック"/>
      <family val="3"/>
    </font>
    <font>
      <b/>
      <sz val="16"/>
      <color indexed="8"/>
      <name val="ＭＳ ゴシック"/>
      <family val="3"/>
    </font>
    <font>
      <sz val="14"/>
      <color indexed="8"/>
      <name val="ＭＳ ゴシック"/>
      <family val="3"/>
    </font>
    <font>
      <b/>
      <sz val="14"/>
      <color indexed="8"/>
      <name val="ＭＳ ゴシック"/>
      <family val="2"/>
    </font>
    <font>
      <b/>
      <sz val="15"/>
      <color indexed="8"/>
      <name val="ＭＳ ゴシック"/>
      <family val="3"/>
    </font>
    <font>
      <sz val="13"/>
      <color indexed="8"/>
      <name val="ＭＳ ゴシック"/>
      <family val="3"/>
    </font>
    <font>
      <sz val="11"/>
      <color indexed="8"/>
      <name val="ＭＳ Ｐ明朝"/>
      <family val="2"/>
    </font>
    <font>
      <b/>
      <sz val="22"/>
      <name val="ＭＳ Ｐゴシック"/>
      <family val="3"/>
    </font>
    <font>
      <sz val="10.5"/>
      <color indexed="8"/>
      <name val="ＭＳ Ｐゴシック"/>
      <family val="2"/>
    </font>
    <font>
      <b/>
      <sz val="13"/>
      <color indexed="10"/>
      <name val="ＭＳ Ｐゴシック"/>
      <family val="3"/>
    </font>
    <font>
      <b/>
      <sz val="20"/>
      <color indexed="8"/>
      <name val="ＭＳ Ｐゴシック"/>
      <family val="3"/>
    </font>
    <font>
      <sz val="50"/>
      <color indexed="8"/>
      <name val="ＭＳ Ｐゴシック"/>
      <family val="3"/>
    </font>
  </fonts>
  <fills count="7">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s>
  <borders count="138">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medium">
        <color indexed="8"/>
      </left>
      <right style="medium">
        <color indexed="8"/>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thin">
        <color indexed="8"/>
      </right>
      <top style="double">
        <color indexed="8"/>
      </top>
      <bottom style="hair">
        <color indexed="8"/>
      </bottom>
    </border>
    <border>
      <left style="thin">
        <color indexed="8"/>
      </left>
      <right style="thin">
        <color indexed="8"/>
      </right>
      <top style="double">
        <color indexed="8"/>
      </top>
      <bottom style="hair">
        <color indexed="8"/>
      </bottom>
    </border>
    <border>
      <left style="thin">
        <color indexed="8"/>
      </left>
      <right style="hair">
        <color indexed="8"/>
      </right>
      <top style="double">
        <color indexed="8"/>
      </top>
      <bottom style="hair">
        <color indexed="8"/>
      </bottom>
    </border>
    <border>
      <left style="hair">
        <color indexed="8"/>
      </left>
      <right style="hair">
        <color indexed="8"/>
      </right>
      <top style="double">
        <color indexed="8"/>
      </top>
      <bottom style="hair">
        <color indexed="8"/>
      </bottom>
    </border>
    <border>
      <left style="hair">
        <color indexed="8"/>
      </left>
      <right>
        <color indexed="63"/>
      </right>
      <top style="double">
        <color indexed="8"/>
      </top>
      <bottom style="hair">
        <color indexed="8"/>
      </bottom>
    </border>
    <border>
      <left style="medium">
        <color indexed="8"/>
      </left>
      <right style="medium">
        <color indexed="8"/>
      </right>
      <top>
        <color indexed="63"/>
      </top>
      <bottom style="hair">
        <color indexed="8"/>
      </bottom>
    </border>
    <border>
      <left>
        <color indexed="63"/>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thin">
        <color indexed="8"/>
      </left>
      <right style="medium">
        <color indexed="8"/>
      </right>
      <top style="double">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color indexed="63"/>
      </left>
      <right style="medium">
        <color indexed="8"/>
      </right>
      <top style="medium">
        <color indexed="8"/>
      </top>
      <bottom style="thin">
        <color indexed="8"/>
      </bottom>
    </border>
    <border>
      <left style="thin">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diagonalUp="1">
      <left>
        <color indexed="63"/>
      </left>
      <right style="hair">
        <color indexed="8"/>
      </right>
      <top style="thin">
        <color indexed="8"/>
      </top>
      <bottom style="medium">
        <color indexed="8"/>
      </bottom>
      <diagonal style="thin">
        <color indexed="8"/>
      </diagonal>
    </border>
    <border>
      <left style="hair">
        <color indexed="8"/>
      </left>
      <right style="medium">
        <color indexed="8"/>
      </right>
      <top style="thin">
        <color indexed="8"/>
      </top>
      <bottom style="medium">
        <color indexed="8"/>
      </bottom>
    </border>
    <border>
      <left style="medium">
        <color indexed="8"/>
      </left>
      <right style="thin">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medium">
        <color indexed="8"/>
      </left>
      <right style="medium">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diagonalUp="1">
      <left style="thin">
        <color indexed="8"/>
      </left>
      <right style="hair">
        <color indexed="8"/>
      </right>
      <top style="thin">
        <color indexed="8"/>
      </top>
      <bottom style="medium">
        <color indexed="8"/>
      </bottom>
      <diagonal style="thin">
        <color indexed="8"/>
      </diagonal>
    </border>
    <border diagonalUp="1">
      <left style="hair">
        <color indexed="8"/>
      </left>
      <right style="hair">
        <color indexed="8"/>
      </right>
      <top style="thin">
        <color indexed="8"/>
      </top>
      <bottom style="medium">
        <color indexed="8"/>
      </bottom>
      <diagonal style="thin">
        <color indexed="8"/>
      </diagonal>
    </border>
    <border diagonalUp="1">
      <left style="hair">
        <color indexed="8"/>
      </left>
      <right>
        <color indexed="63"/>
      </right>
      <top style="thin">
        <color indexed="8"/>
      </top>
      <bottom style="medium">
        <color indexed="8"/>
      </bottom>
      <diagonal style="thin">
        <color indexed="8"/>
      </diagonal>
    </border>
    <border>
      <left style="medium">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diagonalUp="1">
      <left style="thin">
        <color indexed="8"/>
      </left>
      <right style="thin">
        <color indexed="8"/>
      </right>
      <top style="thin">
        <color indexed="8"/>
      </top>
      <bottom style="medium">
        <color indexed="8"/>
      </bottom>
      <diagonal style="thin">
        <color indexed="8"/>
      </diagonal>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hair">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hair">
        <color indexed="8"/>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diagonalUp="1">
      <left style="hair">
        <color indexed="8"/>
      </left>
      <right style="medium">
        <color indexed="8"/>
      </right>
      <top style="thin">
        <color indexed="8"/>
      </top>
      <bottom style="thin">
        <color indexed="8"/>
      </bottom>
      <diagonal style="hair">
        <color indexed="8"/>
      </diagonal>
    </border>
    <border diagonalUp="1">
      <left style="hair">
        <color indexed="8"/>
      </left>
      <right style="thin">
        <color indexed="8"/>
      </right>
      <top style="thin">
        <color indexed="8"/>
      </top>
      <bottom style="thin">
        <color indexed="8"/>
      </bottom>
      <diagonal style="hair">
        <color indexed="8"/>
      </diagonal>
    </border>
    <border>
      <left style="hair">
        <color indexed="8"/>
      </left>
      <right style="medium">
        <color indexed="8"/>
      </right>
      <top>
        <color indexed="63"/>
      </top>
      <bottom style="thin">
        <color indexed="8"/>
      </bottom>
    </border>
    <border diagonalUp="1">
      <left style="hair">
        <color indexed="8"/>
      </left>
      <right style="thin">
        <color indexed="8"/>
      </right>
      <top style="thin">
        <color indexed="8"/>
      </top>
      <bottom style="medium">
        <color indexed="8"/>
      </bottom>
      <diagonal style="hair">
        <color indexed="8"/>
      </diagonal>
    </border>
    <border>
      <left style="medium">
        <color indexed="8"/>
      </left>
      <right>
        <color indexed="63"/>
      </right>
      <top style="thin">
        <color indexed="8"/>
      </top>
      <bottom>
        <color indexed="63"/>
      </bottom>
    </border>
    <border>
      <left>
        <color indexed="63"/>
      </left>
      <right style="thin">
        <color indexed="8"/>
      </right>
      <top style="thin">
        <color indexed="8"/>
      </top>
      <bottom style="medium">
        <color indexed="8"/>
      </bottom>
    </border>
    <border>
      <left style="thin">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diagonalUp="1">
      <left style="hair">
        <color indexed="8"/>
      </left>
      <right style="medium">
        <color indexed="8"/>
      </right>
      <top style="thin">
        <color indexed="8"/>
      </top>
      <bottom>
        <color indexed="63"/>
      </bottom>
      <diagonal style="hair">
        <color indexed="8"/>
      </diagonal>
    </border>
    <border>
      <left style="thin">
        <color indexed="8"/>
      </left>
      <right style="medium">
        <color indexed="8"/>
      </right>
      <top>
        <color indexed="63"/>
      </top>
      <bottom>
        <color indexed="63"/>
      </bottom>
    </border>
    <border diagonalUp="1">
      <left style="hair">
        <color indexed="8"/>
      </left>
      <right style="medium">
        <color indexed="8"/>
      </right>
      <top>
        <color indexed="63"/>
      </top>
      <bottom>
        <color indexed="63"/>
      </bottom>
      <diagonal style="hair">
        <color indexed="8"/>
      </diagonal>
    </border>
    <border>
      <left style="medium">
        <color indexed="8"/>
      </left>
      <right style="thin">
        <color indexed="8"/>
      </right>
      <top>
        <color indexed="63"/>
      </top>
      <bottom style="medium">
        <color indexed="8"/>
      </bottom>
    </border>
    <border diagonalUp="1">
      <left style="thin">
        <color indexed="8"/>
      </left>
      <right style="medium">
        <color indexed="8"/>
      </right>
      <top>
        <color indexed="63"/>
      </top>
      <bottom style="medium">
        <color indexed="8"/>
      </bottom>
      <diagonal style="thin">
        <color indexed="8"/>
      </diagonal>
    </border>
    <border>
      <left style="medium">
        <color indexed="8"/>
      </left>
      <right>
        <color indexed="63"/>
      </right>
      <top>
        <color indexed="63"/>
      </top>
      <bottom style="thin">
        <color indexed="8"/>
      </bottom>
    </border>
    <border diagonalUp="1">
      <left style="hair">
        <color indexed="8"/>
      </left>
      <right style="medium">
        <color indexed="8"/>
      </right>
      <top>
        <color indexed="63"/>
      </top>
      <bottom style="thin">
        <color indexed="8"/>
      </bottom>
      <diagonal style="hair">
        <color indexed="8"/>
      </diagonal>
    </border>
    <border>
      <left style="medium">
        <color indexed="8"/>
      </left>
      <right>
        <color indexed="63"/>
      </right>
      <top style="thin">
        <color indexed="8"/>
      </top>
      <bottom style="medium">
        <color indexed="8"/>
      </bottom>
    </border>
    <border>
      <left>
        <color indexed="63"/>
      </left>
      <right style="thin">
        <color indexed="8"/>
      </right>
      <top>
        <color indexed="63"/>
      </top>
      <bottom style="medium">
        <color indexed="8"/>
      </bottom>
    </border>
    <border diagonalUp="1">
      <left style="hair">
        <color indexed="8"/>
      </left>
      <right style="medium">
        <color indexed="8"/>
      </right>
      <top style="thin">
        <color indexed="8"/>
      </top>
      <bottom style="medium">
        <color indexed="8"/>
      </bottom>
      <diagonal style="hair">
        <color indexed="8"/>
      </diagonal>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thin">
        <color indexed="8"/>
      </top>
      <bottom style="medium">
        <color indexed="8"/>
      </bottom>
    </border>
    <border>
      <left>
        <color indexed="63"/>
      </left>
      <right style="thin">
        <color indexed="8"/>
      </right>
      <top style="medium">
        <color indexed="8"/>
      </top>
      <bottom>
        <color indexed="63"/>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diagonalUp="1">
      <left style="thin">
        <color indexed="8"/>
      </left>
      <right style="thin">
        <color indexed="8"/>
      </right>
      <top style="thin">
        <color indexed="8"/>
      </top>
      <bottom style="thin">
        <color indexed="8"/>
      </bottom>
      <diagonal style="thin">
        <color indexed="8"/>
      </diagonal>
    </border>
  </borders>
  <cellStyleXfs count="5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4" fontId="2" fillId="0" borderId="0">
      <alignment/>
      <protection/>
    </xf>
    <xf numFmtId="164" fontId="2" fillId="0" borderId="0">
      <alignment vertical="center"/>
      <protection/>
    </xf>
    <xf numFmtId="164" fontId="3" fillId="0" borderId="0">
      <alignment vertical="center"/>
      <protection/>
    </xf>
    <xf numFmtId="164" fontId="4" fillId="0" borderId="0">
      <alignment vertical="center"/>
      <protection/>
    </xf>
    <xf numFmtId="164" fontId="3" fillId="0" borderId="0">
      <alignment vertical="center"/>
      <protection/>
    </xf>
    <xf numFmtId="164" fontId="5" fillId="0" borderId="0">
      <alignment vertical="center"/>
      <protection/>
    </xf>
    <xf numFmtId="164" fontId="2" fillId="0" borderId="0">
      <alignment/>
      <protection/>
    </xf>
    <xf numFmtId="164" fontId="3" fillId="0" borderId="0">
      <alignment vertical="center"/>
      <protection/>
    </xf>
    <xf numFmtId="164" fontId="3" fillId="0" borderId="0">
      <alignment vertical="center"/>
      <protection/>
    </xf>
    <xf numFmtId="164" fontId="3" fillId="0" borderId="0">
      <alignment vertical="center"/>
      <protection/>
    </xf>
    <xf numFmtId="164" fontId="2" fillId="0" borderId="0">
      <alignment vertical="center"/>
      <protection/>
    </xf>
    <xf numFmtId="164" fontId="6" fillId="0" borderId="0">
      <alignment/>
      <protection/>
    </xf>
    <xf numFmtId="164" fontId="3" fillId="0" borderId="0">
      <alignment vertical="center"/>
      <protection/>
    </xf>
    <xf numFmtId="164" fontId="3" fillId="0" borderId="0">
      <alignment vertical="center"/>
      <protection/>
    </xf>
    <xf numFmtId="164" fontId="3" fillId="0" borderId="0">
      <alignment vertical="center"/>
      <protection/>
    </xf>
    <xf numFmtId="164" fontId="2" fillId="0" borderId="0">
      <alignment/>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2" fillId="0" borderId="0">
      <alignment/>
      <protection/>
    </xf>
    <xf numFmtId="164" fontId="2" fillId="0" borderId="0">
      <alignment/>
      <protection/>
    </xf>
    <xf numFmtId="164" fontId="3" fillId="0" borderId="0">
      <alignment vertical="center"/>
      <protection/>
    </xf>
    <xf numFmtId="164" fontId="3" fillId="0" borderId="0">
      <alignment vertical="center"/>
      <protection/>
    </xf>
    <xf numFmtId="164" fontId="3" fillId="0" borderId="0">
      <alignment vertical="center"/>
      <protection/>
    </xf>
    <xf numFmtId="164" fontId="2" fillId="0" borderId="0">
      <alignment vertical="center"/>
      <protection/>
    </xf>
    <xf numFmtId="164" fontId="2" fillId="0" borderId="0">
      <alignment vertical="center"/>
      <protection/>
    </xf>
    <xf numFmtId="167" fontId="0" fillId="0" borderId="0" applyFill="0" applyBorder="0" applyAlignment="0" applyProtection="0"/>
    <xf numFmtId="167" fontId="0" fillId="0" borderId="0" applyFill="0" applyBorder="0" applyAlignment="0" applyProtection="0"/>
  </cellStyleXfs>
  <cellXfs count="684">
    <xf numFmtId="164" fontId="0" fillId="0" borderId="0" xfId="0" applyAlignment="1">
      <alignment/>
    </xf>
    <xf numFmtId="164" fontId="4" fillId="0" borderId="0" xfId="44" applyFont="1">
      <alignment vertical="center"/>
      <protection/>
    </xf>
    <xf numFmtId="164" fontId="4" fillId="0" borderId="0" xfId="44" applyFont="1" applyFill="1">
      <alignment vertical="center"/>
      <protection/>
    </xf>
    <xf numFmtId="168" fontId="7" fillId="0" borderId="0" xfId="44" applyNumberFormat="1" applyFont="1" applyFill="1" applyBorder="1" applyAlignment="1">
      <alignment horizontal="center" vertical="center"/>
      <protection/>
    </xf>
    <xf numFmtId="168" fontId="4" fillId="0" borderId="0" xfId="44" applyNumberFormat="1" applyFont="1" applyFill="1">
      <alignment vertical="center"/>
      <protection/>
    </xf>
    <xf numFmtId="164" fontId="8" fillId="0" borderId="0" xfId="44" applyFont="1" applyFill="1">
      <alignment vertical="center"/>
      <protection/>
    </xf>
    <xf numFmtId="164" fontId="9" fillId="0" borderId="0" xfId="44" applyFont="1" applyFill="1">
      <alignment vertical="center"/>
      <protection/>
    </xf>
    <xf numFmtId="164" fontId="4" fillId="0" borderId="1" xfId="44" applyFont="1" applyFill="1" applyBorder="1" applyAlignment="1">
      <alignment horizontal="center" vertical="center"/>
      <protection/>
    </xf>
    <xf numFmtId="164" fontId="4" fillId="0" borderId="2" xfId="44" applyFont="1" applyFill="1" applyBorder="1" applyAlignment="1">
      <alignment horizontal="center" vertical="center"/>
      <protection/>
    </xf>
    <xf numFmtId="164" fontId="4" fillId="0" borderId="3" xfId="44" applyFont="1" applyFill="1" applyBorder="1" applyAlignment="1">
      <alignment horizontal="center" vertical="center"/>
      <protection/>
    </xf>
    <xf numFmtId="164" fontId="4" fillId="0" borderId="4" xfId="44" applyFont="1" applyFill="1" applyBorder="1" applyAlignment="1">
      <alignment horizontal="center" vertical="center"/>
      <protection/>
    </xf>
    <xf numFmtId="164" fontId="4" fillId="0" borderId="5" xfId="44" applyFont="1" applyFill="1" applyBorder="1" applyAlignment="1">
      <alignment horizontal="center" vertical="center"/>
      <protection/>
    </xf>
    <xf numFmtId="164" fontId="6" fillId="0" borderId="5" xfId="28" applyFont="1" applyFill="1" applyBorder="1" applyAlignment="1">
      <alignment horizontal="left" vertical="center"/>
      <protection/>
    </xf>
    <xf numFmtId="169" fontId="4" fillId="0" borderId="5" xfId="44" applyNumberFormat="1" applyFont="1" applyFill="1" applyBorder="1" applyAlignment="1">
      <alignment horizontal="right" vertical="center"/>
      <protection/>
    </xf>
    <xf numFmtId="164" fontId="4" fillId="0" borderId="5" xfId="44" applyFont="1" applyFill="1" applyBorder="1" applyAlignment="1">
      <alignment horizontal="left" vertical="center"/>
      <protection/>
    </xf>
    <xf numFmtId="170" fontId="4" fillId="0" borderId="5" xfId="44" applyNumberFormat="1" applyFont="1" applyFill="1" applyBorder="1" applyAlignment="1">
      <alignment horizontal="right" vertical="center"/>
      <protection/>
    </xf>
    <xf numFmtId="164" fontId="4" fillId="0" borderId="6" xfId="44" applyFont="1" applyFill="1" applyBorder="1" applyAlignment="1">
      <alignment vertical="center"/>
      <protection/>
    </xf>
    <xf numFmtId="164" fontId="4" fillId="0" borderId="7" xfId="44" applyFont="1" applyFill="1" applyBorder="1" applyAlignment="1">
      <alignment horizontal="center" vertical="center"/>
      <protection/>
    </xf>
    <xf numFmtId="164" fontId="6" fillId="0" borderId="8" xfId="28" applyFont="1" applyFill="1" applyBorder="1" applyAlignment="1">
      <alignment horizontal="left" vertical="center"/>
      <protection/>
    </xf>
    <xf numFmtId="169" fontId="4" fillId="0" borderId="8" xfId="44" applyNumberFormat="1" applyFont="1" applyFill="1" applyBorder="1" applyAlignment="1">
      <alignment horizontal="right" vertical="center"/>
      <protection/>
    </xf>
    <xf numFmtId="164" fontId="4" fillId="0" borderId="8" xfId="44" applyFont="1" applyFill="1" applyBorder="1" applyAlignment="1">
      <alignment horizontal="left" vertical="center"/>
      <protection/>
    </xf>
    <xf numFmtId="170" fontId="4" fillId="0" borderId="8" xfId="44" applyNumberFormat="1" applyFont="1" applyFill="1" applyBorder="1" applyAlignment="1">
      <alignment horizontal="right" vertical="center"/>
      <protection/>
    </xf>
    <xf numFmtId="164" fontId="4" fillId="0" borderId="9" xfId="44" applyFont="1" applyFill="1" applyBorder="1" applyAlignment="1">
      <alignment horizontal="center" vertical="center"/>
      <protection/>
    </xf>
    <xf numFmtId="164" fontId="4" fillId="0" borderId="10" xfId="44" applyFont="1" applyFill="1" applyBorder="1" applyAlignment="1">
      <alignment horizontal="center" vertical="center"/>
      <protection/>
    </xf>
    <xf numFmtId="168" fontId="4" fillId="0" borderId="10" xfId="44" applyNumberFormat="1" applyFont="1" applyFill="1" applyBorder="1" applyAlignment="1">
      <alignment horizontal="center" vertical="center"/>
      <protection/>
    </xf>
    <xf numFmtId="171" fontId="4" fillId="0" borderId="8" xfId="44" applyNumberFormat="1" applyFont="1" applyFill="1" applyBorder="1" applyAlignment="1">
      <alignment horizontal="right" vertical="center"/>
      <protection/>
    </xf>
    <xf numFmtId="172" fontId="4" fillId="0" borderId="8" xfId="44" applyNumberFormat="1" applyFont="1" applyFill="1" applyBorder="1" applyAlignment="1">
      <alignment horizontal="right" vertical="center"/>
      <protection/>
    </xf>
    <xf numFmtId="164" fontId="4" fillId="0" borderId="11" xfId="44" applyFont="1" applyFill="1" applyBorder="1" applyAlignment="1">
      <alignment horizontal="center" vertical="center"/>
      <protection/>
    </xf>
    <xf numFmtId="164" fontId="4" fillId="0" borderId="12" xfId="44" applyFont="1" applyFill="1" applyBorder="1" applyAlignment="1">
      <alignment vertical="center"/>
      <protection/>
    </xf>
    <xf numFmtId="169" fontId="4" fillId="0" borderId="2" xfId="44" applyNumberFormat="1" applyFont="1" applyFill="1" applyBorder="1" applyAlignment="1">
      <alignment horizontal="right" vertical="center"/>
      <protection/>
    </xf>
    <xf numFmtId="164" fontId="4" fillId="0" borderId="13" xfId="44" applyFont="1" applyFill="1" applyBorder="1" applyAlignment="1">
      <alignment vertical="center"/>
      <protection/>
    </xf>
    <xf numFmtId="169" fontId="4" fillId="0" borderId="14" xfId="44" applyNumberFormat="1" applyFont="1" applyFill="1" applyBorder="1" applyAlignment="1">
      <alignment horizontal="right" vertical="center"/>
      <protection/>
    </xf>
    <xf numFmtId="164" fontId="4" fillId="0" borderId="15" xfId="44" applyFont="1" applyFill="1" applyBorder="1" applyAlignment="1">
      <alignment horizontal="left" vertical="center"/>
      <protection/>
    </xf>
    <xf numFmtId="164" fontId="4" fillId="0" borderId="16" xfId="44" applyFont="1" applyFill="1" applyBorder="1" applyAlignment="1">
      <alignment horizontal="left" vertical="center"/>
      <protection/>
    </xf>
    <xf numFmtId="164" fontId="4" fillId="0" borderId="17" xfId="44" applyFont="1" applyFill="1" applyBorder="1" applyAlignment="1">
      <alignment horizontal="left" vertical="center"/>
      <protection/>
    </xf>
    <xf numFmtId="173" fontId="4" fillId="0" borderId="15" xfId="44" applyNumberFormat="1" applyFont="1" applyFill="1" applyBorder="1" applyAlignment="1">
      <alignment horizontal="right" vertical="center"/>
      <protection/>
    </xf>
    <xf numFmtId="173" fontId="4" fillId="0" borderId="16" xfId="44" applyNumberFormat="1" applyFont="1" applyFill="1" applyBorder="1" applyAlignment="1">
      <alignment horizontal="right" vertical="center"/>
      <protection/>
    </xf>
    <xf numFmtId="173" fontId="4" fillId="0" borderId="17" xfId="44" applyNumberFormat="1" applyFont="1" applyFill="1" applyBorder="1" applyAlignment="1">
      <alignment horizontal="right" vertical="center"/>
      <protection/>
    </xf>
    <xf numFmtId="164" fontId="4" fillId="0" borderId="18" xfId="44" applyFont="1" applyFill="1" applyBorder="1" applyAlignment="1">
      <alignment vertical="center"/>
      <protection/>
    </xf>
    <xf numFmtId="174" fontId="4" fillId="0" borderId="10" xfId="44" applyNumberFormat="1" applyFont="1" applyFill="1" applyBorder="1" applyAlignment="1">
      <alignment horizontal="right" vertical="center"/>
      <protection/>
    </xf>
    <xf numFmtId="164" fontId="4" fillId="0" borderId="11" xfId="44" applyFont="1" applyFill="1" applyBorder="1" applyAlignment="1">
      <alignment horizontal="center" vertical="center" wrapText="1"/>
      <protection/>
    </xf>
    <xf numFmtId="164" fontId="6" fillId="0" borderId="19" xfId="44" applyFont="1" applyFill="1" applyBorder="1" applyAlignment="1">
      <alignment vertical="center"/>
      <protection/>
    </xf>
    <xf numFmtId="169" fontId="6" fillId="0" borderId="20" xfId="44" applyNumberFormat="1" applyFont="1" applyFill="1" applyBorder="1" applyAlignment="1">
      <alignment horizontal="right" vertical="center"/>
      <protection/>
    </xf>
    <xf numFmtId="164" fontId="4" fillId="0" borderId="6" xfId="44" applyFont="1" applyFill="1" applyBorder="1" applyAlignment="1">
      <alignment horizontal="center" vertical="center"/>
      <protection/>
    </xf>
    <xf numFmtId="164" fontId="4" fillId="0" borderId="13" xfId="44" applyFont="1" applyFill="1" applyBorder="1" applyAlignment="1">
      <alignment horizontal="center" vertical="center"/>
      <protection/>
    </xf>
    <xf numFmtId="164" fontId="4" fillId="0" borderId="14" xfId="44" applyFont="1" applyFill="1" applyBorder="1" applyAlignment="1">
      <alignment horizontal="center" vertical="center"/>
      <protection/>
    </xf>
    <xf numFmtId="164" fontId="6" fillId="0" borderId="21" xfId="45" applyFont="1" applyFill="1" applyBorder="1" applyAlignment="1">
      <alignment vertical="center"/>
      <protection/>
    </xf>
    <xf numFmtId="164" fontId="6" fillId="0" borderId="22" xfId="45" applyFont="1" applyFill="1" applyBorder="1" applyAlignment="1">
      <alignment horizontal="center" vertical="center"/>
      <protection/>
    </xf>
    <xf numFmtId="169" fontId="6" fillId="0" borderId="14" xfId="44" applyNumberFormat="1" applyFont="1" applyFill="1" applyBorder="1" applyAlignment="1">
      <alignment horizontal="right" vertical="center"/>
      <protection/>
    </xf>
    <xf numFmtId="169" fontId="4" fillId="0" borderId="13" xfId="44" applyNumberFormat="1" applyFont="1" applyFill="1" applyBorder="1" applyAlignment="1">
      <alignment horizontal="right" vertical="center"/>
      <protection/>
    </xf>
    <xf numFmtId="164" fontId="6" fillId="0" borderId="22" xfId="44" applyFont="1" applyFill="1" applyBorder="1" applyAlignment="1">
      <alignment vertical="center"/>
      <protection/>
    </xf>
    <xf numFmtId="170" fontId="4" fillId="0" borderId="13" xfId="44" applyNumberFormat="1" applyFont="1" applyFill="1" applyBorder="1" applyAlignment="1">
      <alignment horizontal="right" vertical="center"/>
      <protection/>
    </xf>
    <xf numFmtId="170" fontId="4" fillId="0" borderId="14" xfId="44" applyNumberFormat="1" applyFont="1" applyFill="1" applyBorder="1" applyAlignment="1">
      <alignment horizontal="right" vertical="center"/>
      <protection/>
    </xf>
    <xf numFmtId="164" fontId="4" fillId="0" borderId="23" xfId="44" applyFont="1" applyFill="1" applyBorder="1" applyAlignment="1">
      <alignment horizontal="left" vertical="center"/>
      <protection/>
    </xf>
    <xf numFmtId="170" fontId="4" fillId="0" borderId="23" xfId="44" applyNumberFormat="1" applyFont="1" applyFill="1" applyBorder="1" applyAlignment="1">
      <alignment horizontal="right" vertical="center"/>
      <protection/>
    </xf>
    <xf numFmtId="164" fontId="4" fillId="0" borderId="5" xfId="30" applyFont="1" applyFill="1" applyBorder="1" applyAlignment="1">
      <alignment horizontal="left" vertical="center"/>
      <protection/>
    </xf>
    <xf numFmtId="173" fontId="4" fillId="0" borderId="15" xfId="44" applyNumberFormat="1" applyFont="1" applyFill="1" applyBorder="1" applyAlignment="1">
      <alignment vertical="center"/>
      <protection/>
    </xf>
    <xf numFmtId="173" fontId="4" fillId="0" borderId="16" xfId="44" applyNumberFormat="1" applyFont="1" applyFill="1" applyBorder="1" applyAlignment="1">
      <alignment vertical="center"/>
      <protection/>
    </xf>
    <xf numFmtId="173" fontId="4" fillId="0" borderId="17" xfId="44" applyNumberFormat="1" applyFont="1" applyFill="1" applyBorder="1" applyAlignment="1">
      <alignment vertical="center"/>
      <protection/>
    </xf>
    <xf numFmtId="174" fontId="6" fillId="0" borderId="24" xfId="44" applyNumberFormat="1" applyFont="1" applyFill="1" applyBorder="1" applyAlignment="1">
      <alignment horizontal="right" vertical="center"/>
      <protection/>
    </xf>
    <xf numFmtId="164" fontId="4" fillId="0" borderId="25" xfId="44" applyFont="1" applyFill="1" applyBorder="1" applyAlignment="1">
      <alignment horizontal="left" vertical="center"/>
      <protection/>
    </xf>
    <xf numFmtId="164" fontId="10" fillId="0" borderId="26" xfId="44" applyFont="1" applyFill="1" applyBorder="1" applyAlignment="1">
      <alignment horizontal="left" vertical="center" wrapText="1"/>
      <protection/>
    </xf>
    <xf numFmtId="164" fontId="6" fillId="0" borderId="27" xfId="45" applyFont="1" applyFill="1" applyBorder="1" applyAlignment="1">
      <alignment horizontal="center" vertical="center"/>
      <protection/>
    </xf>
    <xf numFmtId="164" fontId="6" fillId="0" borderId="18" xfId="45" applyFont="1" applyFill="1" applyBorder="1" applyAlignment="1">
      <alignment horizontal="center" vertical="center"/>
      <protection/>
    </xf>
    <xf numFmtId="172" fontId="4" fillId="0" borderId="28" xfId="44" applyNumberFormat="1" applyFont="1" applyFill="1" applyBorder="1" applyAlignment="1">
      <alignment horizontal="right" vertical="center"/>
      <protection/>
    </xf>
    <xf numFmtId="170" fontId="4" fillId="0" borderId="18" xfId="44" applyNumberFormat="1" applyFont="1" applyFill="1" applyBorder="1" applyAlignment="1">
      <alignment horizontal="right" vertical="center"/>
      <protection/>
    </xf>
    <xf numFmtId="170" fontId="4" fillId="0" borderId="10" xfId="44" applyNumberFormat="1" applyFont="1" applyFill="1" applyBorder="1" applyAlignment="1">
      <alignment horizontal="right" vertical="center"/>
      <protection/>
    </xf>
    <xf numFmtId="169" fontId="4" fillId="0" borderId="28" xfId="44" applyNumberFormat="1" applyFont="1" applyFill="1" applyBorder="1" applyAlignment="1">
      <alignment horizontal="right" vertical="center"/>
      <protection/>
    </xf>
    <xf numFmtId="164" fontId="4" fillId="0" borderId="29" xfId="44" applyFont="1" applyFill="1" applyBorder="1" applyAlignment="1">
      <alignment horizontal="center" vertical="center"/>
      <protection/>
    </xf>
    <xf numFmtId="169" fontId="4" fillId="0" borderId="16" xfId="44" applyNumberFormat="1" applyFont="1" applyFill="1" applyBorder="1" applyAlignment="1">
      <alignment horizontal="right" vertical="center"/>
      <protection/>
    </xf>
    <xf numFmtId="169" fontId="4" fillId="0" borderId="17" xfId="44" applyNumberFormat="1" applyFont="1" applyFill="1" applyBorder="1" applyAlignment="1">
      <alignment horizontal="right" vertical="center"/>
      <protection/>
    </xf>
    <xf numFmtId="170" fontId="4" fillId="0" borderId="30" xfId="44" applyNumberFormat="1" applyFont="1" applyFill="1" applyBorder="1" applyAlignment="1">
      <alignment horizontal="right" vertical="center"/>
      <protection/>
    </xf>
    <xf numFmtId="170" fontId="4" fillId="0" borderId="31" xfId="44" applyNumberFormat="1" applyFont="1" applyFill="1" applyBorder="1" applyAlignment="1">
      <alignment horizontal="right" vertical="center"/>
      <protection/>
    </xf>
    <xf numFmtId="164" fontId="4" fillId="0" borderId="9" xfId="44" applyFont="1" applyFill="1" applyBorder="1" applyAlignment="1">
      <alignment vertical="center"/>
      <protection/>
    </xf>
    <xf numFmtId="164" fontId="4" fillId="0" borderId="9" xfId="44" applyFont="1" applyFill="1" applyBorder="1" applyAlignment="1">
      <alignment horizontal="center" vertical="center" textRotation="255"/>
      <protection/>
    </xf>
    <xf numFmtId="164" fontId="10" fillId="0" borderId="13" xfId="44" applyFont="1" applyFill="1" applyBorder="1" applyAlignment="1">
      <alignment horizontal="center" vertical="center" wrapText="1"/>
      <protection/>
    </xf>
    <xf numFmtId="164" fontId="4" fillId="0" borderId="13" xfId="44" applyFont="1" applyFill="1" applyBorder="1" applyAlignment="1">
      <alignment horizontal="center" vertical="center" textRotation="255"/>
      <protection/>
    </xf>
    <xf numFmtId="164" fontId="4" fillId="0" borderId="13" xfId="44" applyFont="1" applyFill="1" applyBorder="1" applyAlignment="1">
      <alignment horizontal="center" vertical="center" wrapText="1"/>
      <protection/>
    </xf>
    <xf numFmtId="164" fontId="10" fillId="0" borderId="14" xfId="44" applyFont="1" applyFill="1" applyBorder="1" applyAlignment="1">
      <alignment horizontal="center" vertical="center" wrapText="1"/>
      <protection/>
    </xf>
    <xf numFmtId="164" fontId="6" fillId="0" borderId="23" xfId="28" applyFont="1" applyFill="1" applyBorder="1" applyAlignment="1">
      <alignment horizontal="left" vertical="center"/>
      <protection/>
    </xf>
    <xf numFmtId="169" fontId="4" fillId="0" borderId="23" xfId="44" applyNumberFormat="1" applyFont="1" applyFill="1" applyBorder="1" applyAlignment="1">
      <alignment horizontal="right" vertical="center"/>
      <protection/>
    </xf>
    <xf numFmtId="164" fontId="4" fillId="0" borderId="25" xfId="44" applyFont="1" applyFill="1" applyBorder="1" applyAlignment="1">
      <alignment horizontal="center" vertical="center"/>
      <protection/>
    </xf>
    <xf numFmtId="164" fontId="6" fillId="0" borderId="4" xfId="28" applyFont="1" applyFill="1" applyBorder="1" applyAlignment="1">
      <alignment horizontal="center" vertical="center" wrapText="1"/>
      <protection/>
    </xf>
    <xf numFmtId="169" fontId="4" fillId="0" borderId="18" xfId="44" applyNumberFormat="1" applyFont="1" applyFill="1" applyBorder="1" applyAlignment="1">
      <alignment horizontal="right" vertical="center"/>
      <protection/>
    </xf>
    <xf numFmtId="164" fontId="4" fillId="0" borderId="27" xfId="44" applyFont="1" applyFill="1" applyBorder="1" applyAlignment="1">
      <alignment horizontal="center" vertical="center" shrinkToFit="1"/>
      <protection/>
    </xf>
    <xf numFmtId="164" fontId="4" fillId="0" borderId="32" xfId="44" applyFont="1" applyFill="1" applyBorder="1" applyAlignment="1">
      <alignment horizontal="center" vertical="center"/>
      <protection/>
    </xf>
    <xf numFmtId="164" fontId="10" fillId="0" borderId="30" xfId="44" applyFont="1" applyFill="1" applyBorder="1" applyAlignment="1">
      <alignment vertical="center" wrapText="1"/>
      <protection/>
    </xf>
    <xf numFmtId="164" fontId="10" fillId="0" borderId="31" xfId="44" applyFont="1" applyFill="1" applyBorder="1" applyAlignment="1">
      <alignment vertical="center" wrapText="1"/>
      <protection/>
    </xf>
    <xf numFmtId="170" fontId="4" fillId="0" borderId="32" xfId="44" applyNumberFormat="1" applyFont="1" applyFill="1" applyBorder="1" applyAlignment="1">
      <alignment vertical="center"/>
      <protection/>
    </xf>
    <xf numFmtId="170" fontId="4" fillId="0" borderId="30" xfId="44" applyNumberFormat="1" applyFont="1" applyFill="1" applyBorder="1" applyAlignment="1">
      <alignment vertical="center"/>
      <protection/>
    </xf>
    <xf numFmtId="170" fontId="4" fillId="0" borderId="31" xfId="44" applyNumberFormat="1" applyFont="1" applyFill="1" applyBorder="1" applyAlignment="1">
      <alignment vertical="center"/>
      <protection/>
    </xf>
    <xf numFmtId="164" fontId="4" fillId="0" borderId="25" xfId="44" applyFont="1" applyFill="1" applyBorder="1">
      <alignment vertical="center"/>
      <protection/>
    </xf>
    <xf numFmtId="164" fontId="4" fillId="0" borderId="0" xfId="44" applyFont="1" applyFill="1" applyBorder="1">
      <alignment vertical="center"/>
      <protection/>
    </xf>
    <xf numFmtId="164" fontId="4" fillId="0" borderId="26" xfId="44" applyFont="1" applyFill="1" applyBorder="1">
      <alignment vertical="center"/>
      <protection/>
    </xf>
    <xf numFmtId="168" fontId="4" fillId="0" borderId="25" xfId="44" applyNumberFormat="1" applyFont="1" applyFill="1" applyBorder="1">
      <alignment vertical="center"/>
      <protection/>
    </xf>
    <xf numFmtId="168" fontId="4" fillId="0" borderId="0" xfId="44" applyNumberFormat="1" applyFont="1" applyFill="1" applyBorder="1">
      <alignment vertical="center"/>
      <protection/>
    </xf>
    <xf numFmtId="164" fontId="4" fillId="0" borderId="0" xfId="44" applyFont="1" applyFill="1" applyBorder="1" applyAlignment="1">
      <alignment vertical="center"/>
      <protection/>
    </xf>
    <xf numFmtId="168" fontId="4" fillId="0" borderId="0" xfId="44" applyNumberFormat="1" applyFont="1" applyFill="1" applyBorder="1" applyAlignment="1">
      <alignment horizontal="center" vertical="center"/>
      <protection/>
    </xf>
    <xf numFmtId="164" fontId="4" fillId="0" borderId="0" xfId="44" applyFont="1" applyFill="1" applyBorder="1" applyAlignment="1">
      <alignment horizontal="center" vertical="center"/>
      <protection/>
    </xf>
    <xf numFmtId="164" fontId="4" fillId="0" borderId="26" xfId="44" applyFont="1" applyFill="1" applyBorder="1" applyAlignment="1">
      <alignment horizontal="center" vertical="center"/>
      <protection/>
    </xf>
    <xf numFmtId="175" fontId="4" fillId="0" borderId="0" xfId="44" applyNumberFormat="1" applyFont="1" applyFill="1" applyBorder="1" applyAlignment="1" applyProtection="1">
      <alignment horizontal="center" vertical="center"/>
      <protection hidden="1"/>
    </xf>
    <xf numFmtId="164" fontId="10" fillId="0" borderId="0" xfId="44" applyNumberFormat="1" applyFont="1" applyFill="1" applyBorder="1" applyAlignment="1" applyProtection="1">
      <alignment horizontal="left" vertical="center" wrapText="1"/>
      <protection hidden="1"/>
    </xf>
    <xf numFmtId="164" fontId="4" fillId="0" borderId="0" xfId="44" applyFont="1" applyFill="1" applyBorder="1" applyAlignment="1" applyProtection="1">
      <alignment horizontal="center" vertical="center"/>
      <protection hidden="1"/>
    </xf>
    <xf numFmtId="164" fontId="4" fillId="0" borderId="32" xfId="44" applyFont="1" applyFill="1" applyBorder="1">
      <alignment vertical="center"/>
      <protection/>
    </xf>
    <xf numFmtId="164" fontId="4" fillId="0" borderId="30" xfId="44" applyFont="1" applyFill="1" applyBorder="1">
      <alignment vertical="center"/>
      <protection/>
    </xf>
    <xf numFmtId="164" fontId="4" fillId="0" borderId="31" xfId="44" applyFont="1" applyFill="1" applyBorder="1">
      <alignment vertical="center"/>
      <protection/>
    </xf>
    <xf numFmtId="164" fontId="4" fillId="0" borderId="0" xfId="30" applyFont="1" applyFill="1">
      <alignment vertical="center"/>
      <protection/>
    </xf>
    <xf numFmtId="164" fontId="4" fillId="0" borderId="0" xfId="34" applyFont="1">
      <alignment vertical="center"/>
      <protection/>
    </xf>
    <xf numFmtId="168" fontId="11" fillId="0" borderId="0" xfId="34" applyNumberFormat="1" applyFont="1">
      <alignment vertical="center"/>
      <protection/>
    </xf>
    <xf numFmtId="168" fontId="4" fillId="0" borderId="0" xfId="34" applyNumberFormat="1" applyFont="1">
      <alignment vertical="center"/>
      <protection/>
    </xf>
    <xf numFmtId="168" fontId="4" fillId="0" borderId="0" xfId="34" applyNumberFormat="1" applyFont="1" applyFill="1">
      <alignment vertical="center"/>
      <protection/>
    </xf>
    <xf numFmtId="168" fontId="9" fillId="0" borderId="4" xfId="34" applyNumberFormat="1" applyFont="1" applyFill="1" applyBorder="1" applyAlignment="1">
      <alignment horizontal="center" vertical="center"/>
      <protection/>
    </xf>
    <xf numFmtId="164" fontId="12" fillId="0" borderId="0" xfId="34" applyFont="1">
      <alignment vertical="center"/>
      <protection/>
    </xf>
    <xf numFmtId="164" fontId="13" fillId="0" borderId="33" xfId="34" applyFont="1" applyBorder="1" applyAlignment="1">
      <alignment horizontal="center" vertical="center"/>
      <protection/>
    </xf>
    <xf numFmtId="164" fontId="13" fillId="0" borderId="33" xfId="34" applyFont="1" applyBorder="1" applyAlignment="1">
      <alignment vertical="center"/>
      <protection/>
    </xf>
    <xf numFmtId="164" fontId="4" fillId="0" borderId="7" xfId="34" applyFont="1" applyBorder="1" applyAlignment="1">
      <alignment horizontal="center" vertical="center"/>
      <protection/>
    </xf>
    <xf numFmtId="164" fontId="4" fillId="0" borderId="13" xfId="34" applyFont="1" applyBorder="1" applyAlignment="1">
      <alignment horizontal="center" vertical="center"/>
      <protection/>
    </xf>
    <xf numFmtId="164" fontId="4" fillId="0" borderId="13" xfId="34" applyFont="1" applyFill="1" applyBorder="1" applyAlignment="1">
      <alignment horizontal="center" vertical="center"/>
      <protection/>
    </xf>
    <xf numFmtId="164" fontId="4" fillId="0" borderId="0" xfId="34" applyFont="1" applyBorder="1">
      <alignment vertical="center"/>
      <protection/>
    </xf>
    <xf numFmtId="164" fontId="4" fillId="0" borderId="22" xfId="34" applyFont="1" applyBorder="1">
      <alignment vertical="center"/>
      <protection/>
    </xf>
    <xf numFmtId="169" fontId="4" fillId="0" borderId="34" xfId="34" applyNumberFormat="1" applyFont="1" applyFill="1" applyBorder="1" applyAlignment="1">
      <alignment horizontal="right" vertical="center"/>
      <protection/>
    </xf>
    <xf numFmtId="170" fontId="4" fillId="0" borderId="35" xfId="34" applyNumberFormat="1" applyFont="1" applyFill="1" applyBorder="1" applyAlignment="1">
      <alignment horizontal="right" vertical="center"/>
      <protection/>
    </xf>
    <xf numFmtId="169" fontId="4" fillId="0" borderId="35" xfId="34" applyNumberFormat="1" applyFont="1" applyFill="1" applyBorder="1" applyAlignment="1">
      <alignment horizontal="right" vertical="center"/>
      <protection/>
    </xf>
    <xf numFmtId="170" fontId="4" fillId="0" borderId="36" xfId="34" applyNumberFormat="1" applyFont="1" applyFill="1" applyBorder="1" applyAlignment="1">
      <alignment horizontal="right" vertical="center"/>
      <protection/>
    </xf>
    <xf numFmtId="169" fontId="4" fillId="0" borderId="37" xfId="34" applyNumberFormat="1" applyFont="1" applyFill="1" applyBorder="1" applyAlignment="1">
      <alignment horizontal="right" vertical="center"/>
      <protection/>
    </xf>
    <xf numFmtId="170" fontId="4" fillId="0" borderId="38" xfId="34" applyNumberFormat="1" applyFont="1" applyFill="1" applyBorder="1" applyAlignment="1">
      <alignment horizontal="right" vertical="center"/>
      <protection/>
    </xf>
    <xf numFmtId="169" fontId="4" fillId="0" borderId="39" xfId="34" applyNumberFormat="1" applyFont="1" applyFill="1" applyBorder="1" applyAlignment="1">
      <alignment horizontal="right" vertical="center"/>
      <protection/>
    </xf>
    <xf numFmtId="164" fontId="4" fillId="0" borderId="40" xfId="34" applyFont="1" applyBorder="1">
      <alignment vertical="center"/>
      <protection/>
    </xf>
    <xf numFmtId="169" fontId="4" fillId="0" borderId="38" xfId="34" applyNumberFormat="1" applyFont="1" applyFill="1" applyBorder="1" applyAlignment="1">
      <alignment horizontal="right" vertical="center"/>
      <protection/>
    </xf>
    <xf numFmtId="170" fontId="4" fillId="0" borderId="39" xfId="34" applyNumberFormat="1" applyFont="1" applyFill="1" applyBorder="1" applyAlignment="1">
      <alignment horizontal="right" vertical="center"/>
      <protection/>
    </xf>
    <xf numFmtId="164" fontId="4" fillId="0" borderId="22" xfId="34" applyFont="1" applyFill="1" applyBorder="1">
      <alignment vertical="center"/>
      <protection/>
    </xf>
    <xf numFmtId="164" fontId="4" fillId="0" borderId="40" xfId="34" applyFont="1" applyFill="1" applyBorder="1">
      <alignment vertical="center"/>
      <protection/>
    </xf>
    <xf numFmtId="164" fontId="4" fillId="0" borderId="40" xfId="34" applyFont="1" applyBorder="1" applyAlignment="1">
      <alignment vertical="center"/>
      <protection/>
    </xf>
    <xf numFmtId="164" fontId="4" fillId="0" borderId="21" xfId="34" applyFont="1" applyFill="1" applyBorder="1">
      <alignment vertical="center"/>
      <protection/>
    </xf>
    <xf numFmtId="164" fontId="10" fillId="0" borderId="13" xfId="34" applyFont="1" applyFill="1" applyBorder="1" applyAlignment="1">
      <alignment horizontal="center" vertical="center"/>
      <protection/>
    </xf>
    <xf numFmtId="176" fontId="4" fillId="0" borderId="35" xfId="34" applyNumberFormat="1" applyFont="1" applyFill="1" applyBorder="1" applyAlignment="1">
      <alignment horizontal="right" vertical="center"/>
      <protection/>
    </xf>
    <xf numFmtId="176" fontId="4" fillId="0" borderId="38" xfId="34" applyNumberFormat="1" applyFont="1" applyFill="1" applyBorder="1" applyAlignment="1">
      <alignment horizontal="right" vertical="center"/>
      <protection/>
    </xf>
    <xf numFmtId="164" fontId="10" fillId="0" borderId="40" xfId="34" applyFont="1" applyBorder="1">
      <alignment vertical="center"/>
      <protection/>
    </xf>
    <xf numFmtId="164" fontId="4" fillId="0" borderId="21" xfId="34" applyFont="1" applyBorder="1">
      <alignment vertical="center"/>
      <protection/>
    </xf>
    <xf numFmtId="164" fontId="4" fillId="0" borderId="13" xfId="34" applyFont="1" applyFill="1" applyBorder="1" applyAlignment="1">
      <alignment horizontal="center" vertical="center" textRotation="255"/>
      <protection/>
    </xf>
    <xf numFmtId="164" fontId="4" fillId="0" borderId="7" xfId="34" applyFont="1" applyBorder="1" applyAlignment="1">
      <alignment horizontal="center" vertical="center" wrapText="1"/>
      <protection/>
    </xf>
    <xf numFmtId="164" fontId="4" fillId="0" borderId="41" xfId="34" applyFont="1" applyBorder="1" applyAlignment="1">
      <alignment vertical="center" textRotation="255"/>
      <protection/>
    </xf>
    <xf numFmtId="164" fontId="4" fillId="0" borderId="42" xfId="34" applyFont="1" applyBorder="1">
      <alignment vertical="center"/>
      <protection/>
    </xf>
    <xf numFmtId="170" fontId="4" fillId="0" borderId="43" xfId="34" applyNumberFormat="1" applyFont="1" applyFill="1" applyBorder="1" applyAlignment="1">
      <alignment horizontal="right" vertical="center"/>
      <protection/>
    </xf>
    <xf numFmtId="170" fontId="4" fillId="0" borderId="44" xfId="34" applyNumberFormat="1" applyFont="1" applyFill="1" applyBorder="1" applyAlignment="1">
      <alignment horizontal="right" vertical="center"/>
      <protection/>
    </xf>
    <xf numFmtId="170" fontId="4" fillId="0" borderId="45" xfId="34" applyNumberFormat="1" applyFont="1" applyFill="1" applyBorder="1" applyAlignment="1">
      <alignment horizontal="right" vertical="center"/>
      <protection/>
    </xf>
    <xf numFmtId="170" fontId="4" fillId="0" borderId="46" xfId="34" applyNumberFormat="1" applyFont="1" applyFill="1" applyBorder="1" applyAlignment="1">
      <alignment horizontal="right" vertical="center"/>
      <protection/>
    </xf>
    <xf numFmtId="164" fontId="4" fillId="0" borderId="33" xfId="34" applyFont="1" applyBorder="1">
      <alignment vertical="center"/>
      <protection/>
    </xf>
    <xf numFmtId="170" fontId="4" fillId="0" borderId="47" xfId="34" applyNumberFormat="1" applyFont="1" applyFill="1" applyBorder="1" applyAlignment="1">
      <alignment horizontal="right" vertical="center"/>
      <protection/>
    </xf>
    <xf numFmtId="170" fontId="4" fillId="0" borderId="48" xfId="34" applyNumberFormat="1" applyFont="1" applyFill="1" applyBorder="1" applyAlignment="1">
      <alignment horizontal="right" vertical="center"/>
      <protection/>
    </xf>
    <xf numFmtId="164" fontId="4" fillId="0" borderId="43" xfId="34" applyFont="1" applyBorder="1" applyAlignment="1">
      <alignment horizontal="center" vertical="center"/>
      <protection/>
    </xf>
    <xf numFmtId="164" fontId="4" fillId="0" borderId="42" xfId="34" applyFont="1" applyBorder="1" applyAlignment="1">
      <alignment horizontal="center" vertical="center"/>
      <protection/>
    </xf>
    <xf numFmtId="164" fontId="4" fillId="0" borderId="45" xfId="34" applyFont="1" applyBorder="1" applyAlignment="1">
      <alignment horizontal="center" vertical="center"/>
      <protection/>
    </xf>
    <xf numFmtId="169" fontId="4" fillId="0" borderId="22" xfId="34" applyNumberFormat="1" applyFont="1" applyFill="1" applyBorder="1" applyAlignment="1">
      <alignment horizontal="right" vertical="center"/>
      <protection/>
    </xf>
    <xf numFmtId="169" fontId="4" fillId="0" borderId="49" xfId="34" applyNumberFormat="1" applyFont="1" applyFill="1" applyBorder="1" applyAlignment="1">
      <alignment horizontal="right" vertical="center"/>
      <protection/>
    </xf>
    <xf numFmtId="170" fontId="4" fillId="0" borderId="50" xfId="34" applyNumberFormat="1" applyFont="1" applyFill="1" applyBorder="1" applyAlignment="1">
      <alignment horizontal="right" vertical="center"/>
      <protection/>
    </xf>
    <xf numFmtId="169" fontId="4" fillId="0" borderId="50" xfId="34" applyNumberFormat="1" applyFont="1" applyFill="1" applyBorder="1" applyAlignment="1">
      <alignment horizontal="right" vertical="center"/>
      <protection/>
    </xf>
    <xf numFmtId="170" fontId="4" fillId="0" borderId="51" xfId="34" applyNumberFormat="1" applyFont="1" applyFill="1" applyBorder="1" applyAlignment="1">
      <alignment horizontal="right" vertical="center"/>
      <protection/>
    </xf>
    <xf numFmtId="164" fontId="4" fillId="0" borderId="40" xfId="34" applyFont="1" applyFill="1" applyBorder="1" applyAlignment="1">
      <alignment horizontal="left" vertical="center"/>
      <protection/>
    </xf>
    <xf numFmtId="169" fontId="4" fillId="0" borderId="40" xfId="34" applyNumberFormat="1" applyFont="1" applyFill="1" applyBorder="1" applyAlignment="1">
      <alignment horizontal="right" vertical="center"/>
      <protection/>
    </xf>
    <xf numFmtId="164" fontId="4" fillId="0" borderId="47" xfId="34" applyFont="1" applyFill="1" applyBorder="1" applyAlignment="1">
      <alignment horizontal="center" vertical="center" wrapText="1"/>
      <protection/>
    </xf>
    <xf numFmtId="164" fontId="4" fillId="0" borderId="0" xfId="34" applyFont="1" applyFill="1" applyBorder="1" applyAlignment="1">
      <alignment horizontal="center" vertical="center" wrapText="1"/>
      <protection/>
    </xf>
    <xf numFmtId="164" fontId="4" fillId="0" borderId="46" xfId="34" applyFont="1" applyFill="1" applyBorder="1">
      <alignment vertical="center"/>
      <protection/>
    </xf>
    <xf numFmtId="164" fontId="4" fillId="0" borderId="0" xfId="34" applyFont="1" applyBorder="1" applyAlignment="1">
      <alignment horizontal="center" vertical="center"/>
      <protection/>
    </xf>
    <xf numFmtId="169" fontId="4" fillId="0" borderId="21" xfId="34" applyNumberFormat="1" applyFont="1" applyFill="1" applyBorder="1" applyAlignment="1">
      <alignment horizontal="right" vertical="center"/>
      <protection/>
    </xf>
    <xf numFmtId="164" fontId="4" fillId="0" borderId="33" xfId="34" applyFont="1" applyFill="1" applyBorder="1" applyAlignment="1">
      <alignment horizontal="center" vertical="center" wrapText="1"/>
      <protection/>
    </xf>
    <xf numFmtId="164" fontId="4" fillId="0" borderId="48" xfId="34" applyFont="1" applyFill="1" applyBorder="1">
      <alignment vertical="center"/>
      <protection/>
    </xf>
    <xf numFmtId="169" fontId="4" fillId="2" borderId="38" xfId="34" applyNumberFormat="1" applyFont="1" applyFill="1" applyBorder="1" applyAlignment="1">
      <alignment horizontal="right" vertical="center"/>
      <protection/>
    </xf>
    <xf numFmtId="164" fontId="4" fillId="2" borderId="39" xfId="34" applyFont="1" applyFill="1" applyBorder="1" applyAlignment="1">
      <alignment horizontal="right" vertical="center"/>
      <protection/>
    </xf>
    <xf numFmtId="164" fontId="4" fillId="0" borderId="0" xfId="34" applyFont="1" applyFill="1">
      <alignment vertical="center"/>
      <protection/>
    </xf>
    <xf numFmtId="164" fontId="6" fillId="0" borderId="0" xfId="34" applyFont="1" applyBorder="1">
      <alignment vertical="center"/>
      <protection/>
    </xf>
    <xf numFmtId="164" fontId="6" fillId="0" borderId="0" xfId="34" applyFont="1">
      <alignment vertical="center"/>
      <protection/>
    </xf>
    <xf numFmtId="164" fontId="4" fillId="0" borderId="13" xfId="34" applyFont="1" applyBorder="1" applyAlignment="1">
      <alignment horizontal="center" vertical="center" textRotation="255"/>
      <protection/>
    </xf>
    <xf numFmtId="176" fontId="4" fillId="0" borderId="50" xfId="34" applyNumberFormat="1" applyFont="1" applyFill="1" applyBorder="1" applyAlignment="1">
      <alignment horizontal="right" vertical="center"/>
      <protection/>
    </xf>
    <xf numFmtId="169" fontId="4" fillId="2" borderId="50" xfId="34" applyNumberFormat="1" applyFont="1" applyFill="1" applyBorder="1" applyAlignment="1">
      <alignment horizontal="right" vertical="center"/>
      <protection/>
    </xf>
    <xf numFmtId="164" fontId="4" fillId="2" borderId="51" xfId="34" applyFont="1" applyFill="1" applyBorder="1" applyAlignment="1">
      <alignment horizontal="right" vertical="center"/>
      <protection/>
    </xf>
    <xf numFmtId="164" fontId="3" fillId="0" borderId="0" xfId="51">
      <alignment vertical="center"/>
      <protection/>
    </xf>
    <xf numFmtId="168" fontId="4" fillId="3" borderId="0" xfId="47" applyNumberFormat="1" applyFont="1" applyFill="1" applyProtection="1">
      <alignment vertical="center"/>
      <protection/>
    </xf>
    <xf numFmtId="164" fontId="4" fillId="3" borderId="0" xfId="47" applyFont="1" applyFill="1" applyProtection="1">
      <alignment vertical="center"/>
      <protection/>
    </xf>
    <xf numFmtId="164" fontId="4" fillId="3" borderId="0" xfId="47" applyFont="1" applyFill="1" applyBorder="1" applyAlignment="1" applyProtection="1">
      <alignment vertical="center"/>
      <protection/>
    </xf>
    <xf numFmtId="164" fontId="4" fillId="3" borderId="30" xfId="47" applyFont="1" applyFill="1" applyBorder="1" applyProtection="1">
      <alignment vertical="center"/>
      <protection/>
    </xf>
    <xf numFmtId="164" fontId="3" fillId="3" borderId="0" xfId="51" applyFill="1" applyProtection="1">
      <alignment vertical="center"/>
      <protection/>
    </xf>
    <xf numFmtId="164" fontId="3" fillId="0" borderId="0" xfId="51" applyProtection="1">
      <alignment vertical="center"/>
      <protection/>
    </xf>
    <xf numFmtId="164" fontId="14" fillId="3" borderId="0" xfId="47" applyFont="1" applyFill="1" applyAlignment="1" applyProtection="1">
      <alignment vertical="center"/>
      <protection/>
    </xf>
    <xf numFmtId="164" fontId="4" fillId="3" borderId="0" xfId="47" applyFont="1" applyFill="1" applyAlignment="1" applyProtection="1">
      <alignment vertical="center"/>
      <protection/>
    </xf>
    <xf numFmtId="164" fontId="15" fillId="3" borderId="4" xfId="47" applyFont="1" applyFill="1" applyBorder="1" applyAlignment="1" applyProtection="1">
      <alignment horizontal="center" vertical="center"/>
      <protection/>
    </xf>
    <xf numFmtId="164" fontId="3" fillId="3" borderId="0" xfId="51" applyFill="1" applyAlignment="1" applyProtection="1">
      <alignment vertical="center"/>
      <protection/>
    </xf>
    <xf numFmtId="164" fontId="3" fillId="0" borderId="0" xfId="51" applyAlignment="1" applyProtection="1">
      <alignment vertical="center"/>
      <protection/>
    </xf>
    <xf numFmtId="164" fontId="16" fillId="3" borderId="30" xfId="47" applyFont="1" applyFill="1" applyBorder="1" applyAlignment="1" applyProtection="1">
      <alignment horizontal="left" vertical="center"/>
      <protection/>
    </xf>
    <xf numFmtId="164" fontId="16" fillId="3" borderId="0" xfId="47" applyFont="1" applyFill="1" applyProtection="1">
      <alignment vertical="center"/>
      <protection/>
    </xf>
    <xf numFmtId="164" fontId="17" fillId="3" borderId="0" xfId="47" applyFont="1" applyFill="1" applyProtection="1">
      <alignment vertical="center"/>
      <protection/>
    </xf>
    <xf numFmtId="164" fontId="17" fillId="3" borderId="0" xfId="51" applyFont="1" applyFill="1" applyProtection="1">
      <alignment vertical="center"/>
      <protection/>
    </xf>
    <xf numFmtId="164" fontId="17" fillId="0" borderId="0" xfId="51" applyFont="1" applyProtection="1">
      <alignment vertical="center"/>
      <protection/>
    </xf>
    <xf numFmtId="164" fontId="16" fillId="4" borderId="52" xfId="47" applyFont="1" applyFill="1" applyBorder="1" applyAlignment="1" applyProtection="1">
      <alignment horizontal="center" vertical="center"/>
      <protection locked="0"/>
    </xf>
    <xf numFmtId="164" fontId="16" fillId="4" borderId="53" xfId="47" applyFont="1" applyFill="1" applyBorder="1" applyAlignment="1" applyProtection="1">
      <alignment horizontal="center" vertical="center" wrapText="1"/>
      <protection locked="0"/>
    </xf>
    <xf numFmtId="164" fontId="16" fillId="4" borderId="54" xfId="47" applyFont="1" applyFill="1" applyBorder="1" applyAlignment="1" applyProtection="1">
      <alignment horizontal="center" vertical="center" wrapText="1"/>
      <protection locked="0"/>
    </xf>
    <xf numFmtId="164" fontId="16" fillId="4" borderId="55" xfId="47" applyFont="1" applyFill="1" applyBorder="1" applyAlignment="1" applyProtection="1">
      <alignment horizontal="center" vertical="center" wrapText="1"/>
      <protection locked="0"/>
    </xf>
    <xf numFmtId="164" fontId="16" fillId="4" borderId="56" xfId="47" applyFont="1" applyFill="1" applyBorder="1" applyAlignment="1" applyProtection="1">
      <alignment horizontal="center" vertical="center" wrapText="1"/>
      <protection locked="0"/>
    </xf>
    <xf numFmtId="164" fontId="16" fillId="4" borderId="57" xfId="47" applyFont="1" applyFill="1" applyBorder="1" applyAlignment="1" applyProtection="1">
      <alignment horizontal="center" vertical="center" wrapText="1"/>
      <protection locked="0"/>
    </xf>
    <xf numFmtId="164" fontId="16" fillId="3" borderId="0" xfId="47" applyFont="1" applyFill="1" applyBorder="1" applyProtection="1">
      <alignment vertical="center"/>
      <protection/>
    </xf>
    <xf numFmtId="164" fontId="17" fillId="3" borderId="0" xfId="47" applyFont="1" applyFill="1" applyBorder="1" applyProtection="1">
      <alignment vertical="center"/>
      <protection/>
    </xf>
    <xf numFmtId="164" fontId="3" fillId="4" borderId="53" xfId="47" applyFont="1" applyFill="1" applyBorder="1" applyAlignment="1" applyProtection="1">
      <alignment horizontal="center" vertical="center" wrapText="1"/>
      <protection locked="0"/>
    </xf>
    <xf numFmtId="164" fontId="16" fillId="0" borderId="58" xfId="47" applyFont="1" applyBorder="1" applyAlignment="1" applyProtection="1">
      <alignment horizontal="center" vertical="center" shrinkToFit="1"/>
      <protection locked="0"/>
    </xf>
    <xf numFmtId="164" fontId="16" fillId="0" borderId="59" xfId="52" applyFont="1" applyBorder="1" applyAlignment="1" applyProtection="1">
      <alignment horizontal="left" vertical="center" shrinkToFit="1"/>
      <protection locked="0"/>
    </xf>
    <xf numFmtId="177" fontId="16" fillId="0" borderId="60" xfId="52" applyNumberFormat="1" applyFont="1" applyBorder="1" applyAlignment="1" applyProtection="1">
      <alignment horizontal="right" vertical="center" shrinkToFit="1"/>
      <protection locked="0"/>
    </xf>
    <xf numFmtId="177" fontId="16" fillId="0" borderId="61" xfId="52" applyNumberFormat="1" applyFont="1" applyBorder="1" applyAlignment="1" applyProtection="1">
      <alignment horizontal="right" vertical="center" shrinkToFit="1"/>
      <protection locked="0"/>
    </xf>
    <xf numFmtId="177" fontId="16" fillId="0" borderId="62" xfId="52" applyNumberFormat="1" applyFont="1" applyBorder="1" applyAlignment="1" applyProtection="1">
      <alignment horizontal="right" vertical="center" shrinkToFit="1"/>
      <protection locked="0"/>
    </xf>
    <xf numFmtId="177" fontId="16" fillId="0" borderId="63" xfId="52" applyNumberFormat="1" applyFont="1" applyBorder="1" applyAlignment="1" applyProtection="1">
      <alignment horizontal="right" vertical="center" shrinkToFit="1"/>
      <protection locked="0"/>
    </xf>
    <xf numFmtId="177" fontId="16" fillId="0" borderId="64" xfId="46" applyNumberFormat="1" applyFont="1" applyBorder="1" applyAlignment="1" applyProtection="1">
      <alignment horizontal="right" vertical="center" shrinkToFit="1"/>
      <protection locked="0"/>
    </xf>
    <xf numFmtId="177" fontId="16" fillId="0" borderId="61" xfId="46" applyNumberFormat="1" applyFont="1" applyBorder="1" applyAlignment="1" applyProtection="1">
      <alignment horizontal="right" vertical="center" shrinkToFit="1"/>
      <protection locked="0"/>
    </xf>
    <xf numFmtId="164" fontId="16" fillId="0" borderId="65" xfId="46" applyNumberFormat="1" applyFont="1" applyBorder="1" applyAlignment="1" applyProtection="1">
      <alignment horizontal="left" vertical="center" shrinkToFit="1"/>
      <protection locked="0"/>
    </xf>
    <xf numFmtId="164" fontId="16" fillId="0" borderId="58" xfId="47" applyFont="1" applyFill="1" applyBorder="1" applyAlignment="1" applyProtection="1">
      <alignment horizontal="center" vertical="center" shrinkToFit="1"/>
      <protection locked="0"/>
    </xf>
    <xf numFmtId="164" fontId="16" fillId="0" borderId="59" xfId="46" applyFont="1" applyBorder="1" applyAlignment="1" applyProtection="1">
      <alignment horizontal="center" vertical="center" shrinkToFit="1"/>
      <protection locked="0"/>
    </xf>
    <xf numFmtId="164" fontId="16" fillId="0" borderId="59" xfId="46" applyFont="1" applyBorder="1" applyAlignment="1" applyProtection="1">
      <alignment horizontal="left" vertical="center" shrinkToFit="1"/>
      <protection locked="0"/>
    </xf>
    <xf numFmtId="177" fontId="16" fillId="0" borderId="59" xfId="46" applyNumberFormat="1" applyFont="1" applyBorder="1" applyAlignment="1" applyProtection="1">
      <alignment horizontal="right" vertical="center" shrinkToFit="1"/>
      <protection locked="0"/>
    </xf>
    <xf numFmtId="164" fontId="16" fillId="0" borderId="66" xfId="46" applyNumberFormat="1" applyFont="1" applyBorder="1" applyAlignment="1" applyProtection="1">
      <alignment horizontal="left" vertical="center" shrinkToFit="1"/>
      <protection locked="0"/>
    </xf>
    <xf numFmtId="164" fontId="16" fillId="0" borderId="67" xfId="47" applyFont="1" applyBorder="1" applyAlignment="1" applyProtection="1">
      <alignment horizontal="center" vertical="center" shrinkToFit="1"/>
      <protection locked="0"/>
    </xf>
    <xf numFmtId="164" fontId="16" fillId="0" borderId="68" xfId="52" applyFont="1" applyBorder="1" applyAlignment="1" applyProtection="1">
      <alignment horizontal="left" vertical="center" shrinkToFit="1"/>
      <protection locked="0"/>
    </xf>
    <xf numFmtId="177" fontId="16" fillId="0" borderId="69" xfId="52" applyNumberFormat="1" applyFont="1" applyBorder="1" applyAlignment="1" applyProtection="1">
      <alignment horizontal="right" vertical="center" shrinkToFit="1"/>
      <protection locked="0"/>
    </xf>
    <xf numFmtId="177" fontId="16" fillId="0" borderId="70" xfId="52" applyNumberFormat="1" applyFont="1" applyBorder="1" applyAlignment="1" applyProtection="1">
      <alignment horizontal="right" vertical="center" shrinkToFit="1"/>
      <protection locked="0"/>
    </xf>
    <xf numFmtId="177" fontId="16" fillId="0" borderId="71" xfId="52" applyNumberFormat="1" applyFont="1" applyBorder="1" applyAlignment="1" applyProtection="1">
      <alignment horizontal="right" vertical="center" shrinkToFit="1"/>
      <protection locked="0"/>
    </xf>
    <xf numFmtId="177" fontId="16" fillId="0" borderId="72" xfId="52" applyNumberFormat="1" applyFont="1" applyBorder="1" applyAlignment="1" applyProtection="1">
      <alignment horizontal="right" vertical="center" shrinkToFit="1"/>
      <protection locked="0"/>
    </xf>
    <xf numFmtId="177" fontId="16" fillId="0" borderId="73" xfId="46" applyNumberFormat="1" applyFont="1" applyBorder="1" applyAlignment="1" applyProtection="1">
      <alignment horizontal="right" vertical="center" shrinkToFit="1"/>
      <protection locked="0"/>
    </xf>
    <xf numFmtId="177" fontId="16" fillId="0" borderId="70" xfId="46" applyNumberFormat="1" applyFont="1" applyBorder="1" applyAlignment="1" applyProtection="1">
      <alignment horizontal="right" vertical="center" shrinkToFit="1"/>
      <protection locked="0"/>
    </xf>
    <xf numFmtId="164" fontId="16" fillId="0" borderId="74" xfId="46" applyNumberFormat="1" applyFont="1" applyBorder="1" applyAlignment="1" applyProtection="1">
      <alignment horizontal="left" vertical="center" shrinkToFit="1"/>
      <protection locked="0"/>
    </xf>
    <xf numFmtId="164" fontId="16" fillId="0" borderId="67" xfId="47" applyFont="1" applyFill="1" applyBorder="1" applyAlignment="1" applyProtection="1">
      <alignment horizontal="center" vertical="center" shrinkToFit="1"/>
      <protection locked="0"/>
    </xf>
    <xf numFmtId="164" fontId="16" fillId="0" borderId="68" xfId="46" applyFont="1" applyBorder="1" applyAlignment="1" applyProtection="1">
      <alignment horizontal="center" vertical="center" shrinkToFit="1"/>
      <protection locked="0"/>
    </xf>
    <xf numFmtId="164" fontId="16" fillId="0" borderId="68" xfId="46" applyFont="1" applyBorder="1" applyAlignment="1" applyProtection="1">
      <alignment horizontal="left" vertical="center" shrinkToFit="1"/>
      <protection locked="0"/>
    </xf>
    <xf numFmtId="177" fontId="16" fillId="0" borderId="68" xfId="46" applyNumberFormat="1" applyFont="1" applyBorder="1" applyAlignment="1" applyProtection="1">
      <alignment horizontal="right" vertical="center" shrinkToFit="1"/>
      <protection locked="0"/>
    </xf>
    <xf numFmtId="164" fontId="16" fillId="0" borderId="75" xfId="46" applyNumberFormat="1" applyFont="1" applyBorder="1" applyAlignment="1" applyProtection="1">
      <alignment horizontal="left" vertical="center" shrinkToFit="1"/>
      <protection locked="0"/>
    </xf>
    <xf numFmtId="177" fontId="16" fillId="0" borderId="76" xfId="52" applyNumberFormat="1" applyFont="1" applyBorder="1" applyAlignment="1" applyProtection="1">
      <alignment horizontal="right" vertical="center" shrinkToFit="1"/>
      <protection locked="0"/>
    </xf>
    <xf numFmtId="177" fontId="16" fillId="0" borderId="77" xfId="52" applyNumberFormat="1" applyFont="1" applyBorder="1" applyAlignment="1" applyProtection="1">
      <alignment horizontal="right" vertical="center" shrinkToFit="1"/>
      <protection locked="0"/>
    </xf>
    <xf numFmtId="177" fontId="16" fillId="0" borderId="78" xfId="52" applyNumberFormat="1" applyFont="1" applyBorder="1" applyAlignment="1" applyProtection="1">
      <alignment horizontal="right" vertical="center" shrinkToFit="1"/>
      <protection locked="0"/>
    </xf>
    <xf numFmtId="177" fontId="16" fillId="0" borderId="79" xfId="46" applyNumberFormat="1" applyFont="1" applyBorder="1" applyAlignment="1" applyProtection="1">
      <alignment horizontal="right" vertical="center" shrinkToFit="1"/>
      <protection locked="0"/>
    </xf>
    <xf numFmtId="177" fontId="16" fillId="0" borderId="77" xfId="46" applyNumberFormat="1" applyFont="1" applyBorder="1" applyAlignment="1" applyProtection="1">
      <alignment horizontal="right" vertical="center" shrinkToFit="1"/>
      <protection locked="0"/>
    </xf>
    <xf numFmtId="164" fontId="16" fillId="0" borderId="80" xfId="46" applyNumberFormat="1" applyFont="1" applyBorder="1" applyAlignment="1" applyProtection="1">
      <alignment horizontal="left" vertical="center" shrinkToFit="1"/>
      <protection locked="0"/>
    </xf>
    <xf numFmtId="164" fontId="16" fillId="0" borderId="81" xfId="47" applyFont="1" applyBorder="1" applyAlignment="1" applyProtection="1">
      <alignment horizontal="center" vertical="center"/>
      <protection locked="0"/>
    </xf>
    <xf numFmtId="164" fontId="16" fillId="5" borderId="9" xfId="47" applyFont="1" applyFill="1" applyBorder="1" applyAlignment="1" applyProtection="1">
      <alignment horizontal="center" vertical="center" shrinkToFit="1"/>
      <protection locked="0"/>
    </xf>
    <xf numFmtId="164" fontId="16" fillId="5" borderId="18" xfId="47" applyFont="1" applyFill="1" applyBorder="1" applyAlignment="1" applyProtection="1">
      <alignment horizontal="left" vertical="center" shrinkToFit="1"/>
      <protection locked="0"/>
    </xf>
    <xf numFmtId="177" fontId="16" fillId="5" borderId="82" xfId="46" applyNumberFormat="1" applyFont="1" applyFill="1" applyBorder="1" applyAlignment="1" applyProtection="1">
      <alignment horizontal="right" vertical="center" shrinkToFit="1"/>
      <protection locked="0"/>
    </xf>
    <xf numFmtId="177" fontId="16" fillId="5" borderId="83" xfId="46" applyNumberFormat="1" applyFont="1" applyFill="1" applyBorder="1" applyAlignment="1" applyProtection="1">
      <alignment horizontal="right" vertical="center" shrinkToFit="1"/>
      <protection locked="0"/>
    </xf>
    <xf numFmtId="177" fontId="16" fillId="5" borderId="84" xfId="46" applyNumberFormat="1" applyFont="1" applyFill="1" applyBorder="1" applyAlignment="1" applyProtection="1">
      <alignment horizontal="right" vertical="center" shrinkToFit="1"/>
      <protection locked="0"/>
    </xf>
    <xf numFmtId="177" fontId="16" fillId="5" borderId="85" xfId="46" applyNumberFormat="1" applyFont="1" applyFill="1" applyBorder="1" applyAlignment="1" applyProtection="1">
      <alignment horizontal="right" vertical="center" shrinkToFit="1"/>
      <protection locked="0"/>
    </xf>
    <xf numFmtId="177" fontId="16" fillId="5" borderId="86" xfId="46" applyNumberFormat="1" applyFont="1" applyFill="1" applyBorder="1" applyAlignment="1" applyProtection="1">
      <alignment horizontal="right" vertical="center" shrinkToFit="1"/>
      <protection locked="0"/>
    </xf>
    <xf numFmtId="164" fontId="16" fillId="5" borderId="87" xfId="46" applyNumberFormat="1" applyFont="1" applyFill="1" applyBorder="1" applyAlignment="1" applyProtection="1">
      <alignment horizontal="left" vertical="center" shrinkToFit="1"/>
      <protection locked="0"/>
    </xf>
    <xf numFmtId="164" fontId="16" fillId="3" borderId="16" xfId="47" applyFont="1" applyFill="1" applyBorder="1" applyAlignment="1" applyProtection="1">
      <alignment horizontal="left" vertical="center"/>
      <protection/>
    </xf>
    <xf numFmtId="164" fontId="18" fillId="3" borderId="0" xfId="47" applyFont="1" applyFill="1" applyProtection="1">
      <alignment vertical="center"/>
      <protection/>
    </xf>
    <xf numFmtId="164" fontId="16" fillId="4" borderId="55" xfId="47" applyFont="1" applyFill="1" applyBorder="1" applyAlignment="1" applyProtection="1">
      <alignment horizontal="center" vertical="center" wrapText="1" shrinkToFit="1"/>
      <protection locked="0"/>
    </xf>
    <xf numFmtId="164" fontId="16" fillId="0" borderId="88" xfId="47" applyFont="1" applyBorder="1" applyAlignment="1" applyProtection="1">
      <alignment horizontal="center" vertical="center" shrinkToFit="1"/>
      <protection locked="0"/>
    </xf>
    <xf numFmtId="177" fontId="16" fillId="0" borderId="89" xfId="52" applyNumberFormat="1" applyFont="1" applyBorder="1" applyAlignment="1" applyProtection="1">
      <alignment horizontal="right" vertical="center" shrinkToFit="1"/>
      <protection locked="0"/>
    </xf>
    <xf numFmtId="177" fontId="16" fillId="0" borderId="90" xfId="52" applyNumberFormat="1" applyFont="1" applyBorder="1" applyAlignment="1" applyProtection="1">
      <alignment horizontal="right" vertical="center" shrinkToFit="1"/>
      <protection locked="0"/>
    </xf>
    <xf numFmtId="177" fontId="16" fillId="0" borderId="91" xfId="52" applyNumberFormat="1" applyFont="1" applyBorder="1" applyAlignment="1" applyProtection="1">
      <alignment horizontal="right" vertical="center" shrinkToFit="1"/>
      <protection locked="0"/>
    </xf>
    <xf numFmtId="177" fontId="16" fillId="0" borderId="92" xfId="52" applyNumberFormat="1" applyFont="1" applyBorder="1" applyAlignment="1" applyProtection="1">
      <alignment horizontal="right" vertical="center" shrinkToFit="1"/>
      <protection locked="0"/>
    </xf>
    <xf numFmtId="177" fontId="16" fillId="0" borderId="93" xfId="47" applyNumberFormat="1" applyFont="1" applyBorder="1" applyAlignment="1" applyProtection="1">
      <alignment horizontal="right" vertical="center" shrinkToFit="1"/>
      <protection locked="0"/>
    </xf>
    <xf numFmtId="177" fontId="16" fillId="0" borderId="90" xfId="47" applyNumberFormat="1" applyFont="1" applyBorder="1" applyAlignment="1" applyProtection="1">
      <alignment horizontal="right" vertical="center" shrinkToFit="1"/>
      <protection locked="0"/>
    </xf>
    <xf numFmtId="178" fontId="16" fillId="0" borderId="90" xfId="47" applyNumberFormat="1" applyFont="1" applyBorder="1" applyAlignment="1" applyProtection="1">
      <alignment horizontal="right" vertical="center" shrinkToFit="1"/>
      <protection locked="0"/>
    </xf>
    <xf numFmtId="164" fontId="16" fillId="0" borderId="94" xfId="47" applyFont="1" applyBorder="1" applyAlignment="1" applyProtection="1">
      <alignment horizontal="left" vertical="center" shrinkToFit="1"/>
      <protection locked="0"/>
    </xf>
    <xf numFmtId="177" fontId="16" fillId="0" borderId="73" xfId="47" applyNumberFormat="1" applyFont="1" applyBorder="1" applyAlignment="1" applyProtection="1">
      <alignment horizontal="right" vertical="center" shrinkToFit="1"/>
      <protection locked="0"/>
    </xf>
    <xf numFmtId="177" fontId="16" fillId="0" borderId="70" xfId="47" applyNumberFormat="1" applyFont="1" applyBorder="1" applyAlignment="1" applyProtection="1">
      <alignment horizontal="right" vertical="center" shrinkToFit="1"/>
      <protection locked="0"/>
    </xf>
    <xf numFmtId="178" fontId="16" fillId="0" borderId="70" xfId="47" applyNumberFormat="1" applyFont="1" applyBorder="1" applyAlignment="1" applyProtection="1">
      <alignment horizontal="right" vertical="center" shrinkToFit="1"/>
      <protection locked="0"/>
    </xf>
    <xf numFmtId="164" fontId="16" fillId="0" borderId="74" xfId="47" applyFont="1" applyBorder="1" applyAlignment="1" applyProtection="1">
      <alignment horizontal="left" vertical="center" shrinkToFit="1"/>
      <protection locked="0"/>
    </xf>
    <xf numFmtId="177" fontId="16" fillId="3" borderId="69" xfId="51" applyNumberFormat="1" applyFont="1" applyFill="1" applyBorder="1" applyAlignment="1" applyProtection="1">
      <alignment horizontal="right" vertical="center" shrinkToFit="1"/>
      <protection locked="0"/>
    </xf>
    <xf numFmtId="177" fontId="16" fillId="3" borderId="70" xfId="51" applyNumberFormat="1" applyFont="1" applyFill="1" applyBorder="1" applyAlignment="1" applyProtection="1">
      <alignment horizontal="right" vertical="center" shrinkToFit="1"/>
      <protection locked="0"/>
    </xf>
    <xf numFmtId="177" fontId="16" fillId="3" borderId="71" xfId="51" applyNumberFormat="1" applyFont="1" applyFill="1" applyBorder="1" applyAlignment="1" applyProtection="1">
      <alignment horizontal="right" vertical="center" shrinkToFit="1"/>
      <protection locked="0"/>
    </xf>
    <xf numFmtId="177" fontId="16" fillId="3" borderId="73" xfId="51" applyNumberFormat="1" applyFont="1" applyFill="1" applyBorder="1" applyAlignment="1" applyProtection="1">
      <alignment horizontal="right" vertical="center" shrinkToFit="1"/>
      <protection locked="0"/>
    </xf>
    <xf numFmtId="178" fontId="16" fillId="3" borderId="70" xfId="51" applyNumberFormat="1" applyFont="1" applyFill="1" applyBorder="1" applyAlignment="1" applyProtection="1">
      <alignment horizontal="right" vertical="center" shrinkToFit="1"/>
      <protection locked="0"/>
    </xf>
    <xf numFmtId="164" fontId="16" fillId="0" borderId="3" xfId="47" applyFont="1" applyBorder="1" applyAlignment="1" applyProtection="1">
      <alignment horizontal="center" vertical="center" shrinkToFit="1"/>
      <protection locked="0"/>
    </xf>
    <xf numFmtId="177" fontId="16" fillId="5" borderId="95" xfId="47" applyNumberFormat="1" applyFont="1" applyFill="1" applyBorder="1" applyAlignment="1" applyProtection="1">
      <alignment horizontal="right" vertical="center" shrinkToFit="1"/>
      <protection locked="0"/>
    </xf>
    <xf numFmtId="177" fontId="16" fillId="5" borderId="96" xfId="47" applyNumberFormat="1" applyFont="1" applyFill="1" applyBorder="1" applyAlignment="1" applyProtection="1">
      <alignment horizontal="right" vertical="center" shrinkToFit="1"/>
      <protection locked="0"/>
    </xf>
    <xf numFmtId="177" fontId="16" fillId="5" borderId="97" xfId="47" applyNumberFormat="1" applyFont="1" applyFill="1" applyBorder="1" applyAlignment="1" applyProtection="1">
      <alignment horizontal="right" vertical="center" shrinkToFit="1"/>
      <protection locked="0"/>
    </xf>
    <xf numFmtId="177" fontId="16" fillId="5" borderId="85" xfId="47" applyNumberFormat="1" applyFont="1" applyFill="1" applyBorder="1" applyAlignment="1" applyProtection="1">
      <alignment horizontal="right" vertical="center" shrinkToFit="1"/>
      <protection locked="0"/>
    </xf>
    <xf numFmtId="177" fontId="16" fillId="5" borderId="86" xfId="47" applyNumberFormat="1" applyFont="1" applyFill="1" applyBorder="1" applyAlignment="1" applyProtection="1">
      <alignment horizontal="right" vertical="center" shrinkToFit="1"/>
      <protection locked="0"/>
    </xf>
    <xf numFmtId="177" fontId="16" fillId="5" borderId="83" xfId="47" applyNumberFormat="1" applyFont="1" applyFill="1" applyBorder="1" applyAlignment="1" applyProtection="1">
      <alignment horizontal="right" vertical="center" shrinkToFit="1"/>
      <protection locked="0"/>
    </xf>
    <xf numFmtId="178" fontId="16" fillId="5" borderId="96" xfId="47" applyNumberFormat="1" applyFont="1" applyFill="1" applyBorder="1" applyAlignment="1" applyProtection="1">
      <alignment horizontal="right" vertical="center" shrinkToFit="1"/>
      <protection locked="0"/>
    </xf>
    <xf numFmtId="164" fontId="16" fillId="5" borderId="87" xfId="47" applyNumberFormat="1" applyFont="1" applyFill="1" applyBorder="1" applyAlignment="1" applyProtection="1">
      <alignment horizontal="left" vertical="center" shrinkToFit="1"/>
      <protection locked="0"/>
    </xf>
    <xf numFmtId="164" fontId="16" fillId="4" borderId="53" xfId="47" applyFont="1" applyFill="1" applyBorder="1" applyAlignment="1" applyProtection="1">
      <alignment horizontal="center" vertical="center" wrapText="1" shrinkToFit="1"/>
      <protection locked="0"/>
    </xf>
    <xf numFmtId="164" fontId="16" fillId="3" borderId="68" xfId="47" applyFont="1" applyFill="1" applyBorder="1" applyAlignment="1" applyProtection="1">
      <alignment horizontal="center" vertical="center" shrinkToFit="1"/>
      <protection locked="0"/>
    </xf>
    <xf numFmtId="164" fontId="16" fillId="3" borderId="68" xfId="47" applyFont="1" applyFill="1" applyBorder="1" applyAlignment="1" applyProtection="1">
      <alignment horizontal="left" vertical="center" shrinkToFit="1"/>
      <protection locked="0"/>
    </xf>
    <xf numFmtId="177" fontId="16" fillId="3" borderId="68" xfId="47" applyNumberFormat="1" applyFont="1" applyFill="1" applyBorder="1" applyAlignment="1" applyProtection="1">
      <alignment horizontal="right" vertical="center" shrinkToFit="1"/>
      <protection locked="0"/>
    </xf>
    <xf numFmtId="164" fontId="16" fillId="3" borderId="75" xfId="47" applyNumberFormat="1" applyFont="1" applyFill="1" applyBorder="1" applyAlignment="1" applyProtection="1">
      <alignment horizontal="left" vertical="center" shrinkToFit="1"/>
      <protection locked="0"/>
    </xf>
    <xf numFmtId="164" fontId="16" fillId="0" borderId="59" xfId="47" applyFont="1" applyBorder="1" applyAlignment="1" applyProtection="1">
      <alignment horizontal="left" vertical="center" shrinkToFit="1"/>
      <protection locked="0"/>
    </xf>
    <xf numFmtId="177" fontId="16" fillId="0" borderId="60" xfId="47" applyNumberFormat="1" applyFont="1" applyBorder="1" applyAlignment="1" applyProtection="1">
      <alignment horizontal="right" vertical="center" shrinkToFit="1"/>
      <protection locked="0"/>
    </xf>
    <xf numFmtId="177" fontId="16" fillId="0" borderId="61" xfId="47" applyNumberFormat="1" applyFont="1" applyBorder="1" applyAlignment="1" applyProtection="1">
      <alignment horizontal="right" vertical="center" shrinkToFit="1"/>
      <protection locked="0"/>
    </xf>
    <xf numFmtId="164" fontId="16" fillId="0" borderId="65" xfId="47" applyNumberFormat="1" applyFont="1" applyBorder="1" applyAlignment="1" applyProtection="1">
      <alignment horizontal="left" vertical="center" shrinkToFit="1"/>
      <protection locked="0"/>
    </xf>
    <xf numFmtId="164" fontId="16" fillId="0" borderId="68" xfId="47" applyFont="1" applyBorder="1" applyAlignment="1" applyProtection="1">
      <alignment horizontal="left" vertical="center" shrinkToFit="1"/>
      <protection locked="0"/>
    </xf>
    <xf numFmtId="177" fontId="16" fillId="0" borderId="69" xfId="47" applyNumberFormat="1" applyFont="1" applyBorder="1" applyAlignment="1" applyProtection="1">
      <alignment horizontal="right" vertical="center" shrinkToFit="1"/>
      <protection locked="0"/>
    </xf>
    <xf numFmtId="164" fontId="16" fillId="0" borderId="74" xfId="47" applyNumberFormat="1" applyFont="1" applyBorder="1" applyAlignment="1" applyProtection="1">
      <alignment horizontal="left" vertical="center" shrinkToFit="1"/>
      <protection locked="0"/>
    </xf>
    <xf numFmtId="164" fontId="3" fillId="3" borderId="0" xfId="51" applyFont="1" applyFill="1" applyProtection="1">
      <alignment vertical="center"/>
      <protection/>
    </xf>
    <xf numFmtId="164" fontId="16" fillId="0" borderId="98" xfId="47" applyFont="1" applyBorder="1" applyAlignment="1" applyProtection="1">
      <alignment horizontal="center" vertical="center" shrinkToFit="1"/>
      <protection locked="0"/>
    </xf>
    <xf numFmtId="164" fontId="16" fillId="3" borderId="99" xfId="47" applyFont="1" applyFill="1" applyBorder="1" applyAlignment="1" applyProtection="1">
      <alignment horizontal="left" vertical="center" shrinkToFit="1"/>
      <protection locked="0"/>
    </xf>
    <xf numFmtId="177" fontId="16" fillId="3" borderId="76" xfId="47" applyNumberFormat="1" applyFont="1" applyFill="1" applyBorder="1" applyAlignment="1" applyProtection="1">
      <alignment horizontal="right" vertical="center" shrinkToFit="1"/>
      <protection locked="0"/>
    </xf>
    <xf numFmtId="177" fontId="16" fillId="3" borderId="77" xfId="47" applyNumberFormat="1" applyFont="1" applyFill="1" applyBorder="1" applyAlignment="1" applyProtection="1">
      <alignment horizontal="right" vertical="center" shrinkToFit="1"/>
      <protection locked="0"/>
    </xf>
    <xf numFmtId="164" fontId="16" fillId="3" borderId="80" xfId="47" applyNumberFormat="1" applyFont="1" applyFill="1" applyBorder="1" applyAlignment="1" applyProtection="1">
      <alignment horizontal="left" vertical="center" shrinkToFit="1"/>
      <protection locked="0"/>
    </xf>
    <xf numFmtId="164" fontId="16" fillId="3" borderId="0" xfId="47" applyFont="1" applyFill="1" applyBorder="1" applyAlignment="1" applyProtection="1">
      <alignment horizontal="center" vertical="center" shrinkToFit="1"/>
      <protection/>
    </xf>
    <xf numFmtId="164" fontId="16" fillId="3" borderId="0" xfId="47" applyFont="1" applyFill="1" applyBorder="1" applyAlignment="1" applyProtection="1">
      <alignment horizontal="left" vertical="center" shrinkToFit="1"/>
      <protection/>
    </xf>
    <xf numFmtId="177" fontId="16" fillId="3" borderId="0" xfId="47" applyNumberFormat="1" applyFont="1" applyFill="1" applyBorder="1" applyAlignment="1" applyProtection="1">
      <alignment horizontal="right" vertical="center" shrinkToFit="1"/>
      <protection/>
    </xf>
    <xf numFmtId="177" fontId="16" fillId="3" borderId="0" xfId="47" applyNumberFormat="1" applyFont="1" applyFill="1" applyBorder="1" applyAlignment="1" applyProtection="1">
      <alignment horizontal="left" vertical="center" shrinkToFit="1"/>
      <protection/>
    </xf>
    <xf numFmtId="177" fontId="16" fillId="5" borderId="100" xfId="47" applyNumberFormat="1" applyFont="1" applyFill="1" applyBorder="1" applyAlignment="1" applyProtection="1">
      <alignment horizontal="right" vertical="center" shrinkToFit="1"/>
      <protection locked="0"/>
    </xf>
    <xf numFmtId="177" fontId="16" fillId="5" borderId="18" xfId="47" applyNumberFormat="1" applyFont="1" applyFill="1" applyBorder="1" applyAlignment="1" applyProtection="1">
      <alignment horizontal="right" vertical="center" shrinkToFit="1"/>
      <protection locked="0"/>
    </xf>
    <xf numFmtId="164" fontId="16" fillId="5" borderId="10" xfId="47" applyNumberFormat="1" applyFont="1" applyFill="1" applyBorder="1" applyAlignment="1" applyProtection="1">
      <alignment horizontal="left" vertical="center" shrinkToFit="1"/>
      <protection locked="0"/>
    </xf>
    <xf numFmtId="164" fontId="16" fillId="3" borderId="16" xfId="47" applyFont="1" applyFill="1" applyBorder="1" applyAlignment="1" applyProtection="1">
      <alignment horizontal="left" vertical="center" wrapText="1"/>
      <protection/>
    </xf>
    <xf numFmtId="164" fontId="16" fillId="3" borderId="0" xfId="51" applyFont="1" applyFill="1" applyBorder="1" applyAlignment="1" applyProtection="1">
      <alignment horizontal="left" vertical="center"/>
      <protection/>
    </xf>
    <xf numFmtId="164" fontId="18" fillId="3" borderId="0" xfId="47" applyFont="1" applyFill="1" applyBorder="1" applyProtection="1">
      <alignment vertical="center"/>
      <protection/>
    </xf>
    <xf numFmtId="164" fontId="16" fillId="3" borderId="30" xfId="47" applyFont="1" applyFill="1" applyBorder="1" applyAlignment="1" applyProtection="1">
      <alignment vertical="center"/>
      <protection/>
    </xf>
    <xf numFmtId="164" fontId="16" fillId="3" borderId="30" xfId="47" applyFont="1" applyFill="1" applyBorder="1" applyAlignment="1" applyProtection="1">
      <alignment horizontal="center" vertical="center"/>
      <protection/>
    </xf>
    <xf numFmtId="164" fontId="16" fillId="3" borderId="101" xfId="47" applyFont="1" applyFill="1" applyBorder="1" applyAlignment="1" applyProtection="1">
      <alignment horizontal="center" vertical="center"/>
      <protection/>
    </xf>
    <xf numFmtId="164" fontId="16" fillId="3" borderId="6" xfId="47" applyFont="1" applyFill="1" applyBorder="1" applyAlignment="1" applyProtection="1">
      <alignment horizontal="center" vertical="center"/>
      <protection/>
    </xf>
    <xf numFmtId="164" fontId="16" fillId="3" borderId="13" xfId="47" applyFont="1" applyFill="1" applyBorder="1" applyAlignment="1" applyProtection="1">
      <alignment horizontal="center" vertical="center"/>
      <protection/>
    </xf>
    <xf numFmtId="164" fontId="16" fillId="3" borderId="14" xfId="47" applyFont="1" applyFill="1" applyBorder="1" applyAlignment="1" applyProtection="1">
      <alignment horizontal="center" vertical="center"/>
      <protection/>
    </xf>
    <xf numFmtId="164" fontId="16" fillId="3" borderId="102" xfId="47" applyFont="1" applyFill="1" applyBorder="1" applyProtection="1">
      <alignment vertical="center"/>
      <protection/>
    </xf>
    <xf numFmtId="177" fontId="16" fillId="3" borderId="34" xfId="52" applyNumberFormat="1" applyFont="1" applyFill="1" applyBorder="1" applyAlignment="1" applyProtection="1">
      <alignment horizontal="right" vertical="center" shrinkToFit="1"/>
      <protection/>
    </xf>
    <xf numFmtId="177" fontId="16" fillId="3" borderId="35" xfId="52" applyNumberFormat="1" applyFont="1" applyFill="1" applyBorder="1" applyAlignment="1" applyProtection="1">
      <alignment horizontal="right" vertical="center" shrinkToFit="1"/>
      <protection/>
    </xf>
    <xf numFmtId="178" fontId="16" fillId="3" borderId="103" xfId="52" applyNumberFormat="1" applyFont="1" applyFill="1" applyBorder="1" applyAlignment="1" applyProtection="1">
      <alignment horizontal="right" vertical="center" shrinkToFit="1"/>
      <protection/>
    </xf>
    <xf numFmtId="164" fontId="16" fillId="3" borderId="6" xfId="47" applyFont="1" applyFill="1" applyBorder="1" applyAlignment="1" applyProtection="1">
      <alignment horizontal="center" vertical="top"/>
      <protection/>
    </xf>
    <xf numFmtId="164" fontId="16" fillId="3" borderId="22" xfId="47" applyFont="1" applyFill="1" applyBorder="1" applyProtection="1">
      <alignment vertical="center"/>
      <protection/>
    </xf>
    <xf numFmtId="178" fontId="16" fillId="3" borderId="36" xfId="52" applyNumberFormat="1" applyFont="1" applyFill="1" applyBorder="1" applyAlignment="1" applyProtection="1">
      <alignment horizontal="right" vertical="center" shrinkToFit="1"/>
      <protection/>
    </xf>
    <xf numFmtId="164" fontId="16" fillId="3" borderId="13" xfId="47" applyFont="1" applyFill="1" applyBorder="1" applyAlignment="1" applyProtection="1">
      <alignment horizontal="center" vertical="center" textRotation="255" wrapText="1"/>
      <protection/>
    </xf>
    <xf numFmtId="164" fontId="16" fillId="3" borderId="22" xfId="47" applyFont="1" applyFill="1" applyBorder="1" applyAlignment="1" applyProtection="1">
      <alignment vertical="center"/>
      <protection/>
    </xf>
    <xf numFmtId="164" fontId="16" fillId="3" borderId="104" xfId="47" applyFont="1" applyFill="1" applyBorder="1" applyAlignment="1" applyProtection="1">
      <alignment horizontal="left" vertical="center"/>
      <protection/>
    </xf>
    <xf numFmtId="177" fontId="16" fillId="3" borderId="37" xfId="51" applyNumberFormat="1" applyFont="1" applyFill="1" applyBorder="1" applyAlignment="1" applyProtection="1">
      <alignment horizontal="right" vertical="center" shrinkToFit="1"/>
      <protection/>
    </xf>
    <xf numFmtId="177" fontId="16" fillId="3" borderId="38" xfId="51" applyNumberFormat="1" applyFont="1" applyFill="1" applyBorder="1" applyAlignment="1" applyProtection="1">
      <alignment horizontal="right" vertical="center" shrinkToFit="1"/>
      <protection/>
    </xf>
    <xf numFmtId="178" fontId="16" fillId="3" borderId="105" xfId="51" applyNumberFormat="1" applyFont="1" applyFill="1" applyBorder="1" applyAlignment="1" applyProtection="1">
      <alignment horizontal="right" vertical="center" shrinkToFit="1"/>
      <protection/>
    </xf>
    <xf numFmtId="164" fontId="16" fillId="3" borderId="40" xfId="47" applyFont="1" applyFill="1" applyBorder="1" applyProtection="1">
      <alignment vertical="center"/>
      <protection/>
    </xf>
    <xf numFmtId="177" fontId="16" fillId="3" borderId="37" xfId="52" applyNumberFormat="1" applyFont="1" applyFill="1" applyBorder="1" applyAlignment="1" applyProtection="1">
      <alignment horizontal="right" vertical="center" shrinkToFit="1"/>
      <protection/>
    </xf>
    <xf numFmtId="177" fontId="16" fillId="3" borderId="38" xfId="52" applyNumberFormat="1" applyFont="1" applyFill="1" applyBorder="1" applyAlignment="1" applyProtection="1">
      <alignment horizontal="right" vertical="center" shrinkToFit="1"/>
      <protection/>
    </xf>
    <xf numFmtId="178" fontId="16" fillId="3" borderId="39" xfId="52" applyNumberFormat="1" applyFont="1" applyFill="1" applyBorder="1" applyAlignment="1" applyProtection="1">
      <alignment horizontal="right" vertical="center" shrinkToFit="1"/>
      <protection/>
    </xf>
    <xf numFmtId="164" fontId="16" fillId="3" borderId="40" xfId="47" applyFont="1" applyFill="1" applyBorder="1" applyAlignment="1" applyProtection="1">
      <alignment vertical="center"/>
      <protection/>
    </xf>
    <xf numFmtId="178" fontId="16" fillId="3" borderId="105" xfId="52" applyNumberFormat="1" applyFont="1" applyFill="1" applyBorder="1" applyAlignment="1" applyProtection="1">
      <alignment horizontal="right" vertical="center" shrinkToFit="1"/>
      <protection/>
    </xf>
    <xf numFmtId="164" fontId="16" fillId="3" borderId="6" xfId="47" applyFont="1" applyFill="1" applyBorder="1" applyAlignment="1" applyProtection="1">
      <alignment horizontal="center" vertical="center" textRotation="255" shrinkToFit="1"/>
      <protection/>
    </xf>
    <xf numFmtId="164" fontId="16" fillId="3" borderId="46" xfId="47" applyFont="1" applyFill="1" applyBorder="1" applyProtection="1">
      <alignment vertical="center"/>
      <protection/>
    </xf>
    <xf numFmtId="164" fontId="16" fillId="3" borderId="46" xfId="47" applyFont="1" applyFill="1" applyBorder="1" applyAlignment="1" applyProtection="1">
      <alignment vertical="center" wrapText="1"/>
      <protection/>
    </xf>
    <xf numFmtId="164" fontId="16" fillId="3" borderId="48" xfId="47" applyFont="1" applyFill="1" applyBorder="1" applyProtection="1">
      <alignment vertical="center"/>
      <protection/>
    </xf>
    <xf numFmtId="164" fontId="16" fillId="3" borderId="106" xfId="47" applyFont="1" applyFill="1" applyBorder="1" applyAlignment="1" applyProtection="1">
      <alignment horizontal="center" vertical="center"/>
      <protection/>
    </xf>
    <xf numFmtId="164" fontId="16" fillId="3" borderId="107" xfId="47" applyFont="1" applyFill="1" applyBorder="1" applyAlignment="1" applyProtection="1">
      <alignment horizontal="center" vertical="center" wrapText="1"/>
      <protection/>
    </xf>
    <xf numFmtId="177" fontId="16" fillId="3" borderId="108" xfId="52" applyNumberFormat="1" applyFont="1" applyFill="1" applyBorder="1" applyAlignment="1" applyProtection="1">
      <alignment horizontal="right" vertical="center" shrinkToFit="1"/>
      <protection/>
    </xf>
    <xf numFmtId="177" fontId="16" fillId="3" borderId="109" xfId="52" applyNumberFormat="1" applyFont="1" applyFill="1" applyBorder="1" applyAlignment="1" applyProtection="1">
      <alignment horizontal="right" vertical="center" shrinkToFit="1"/>
      <protection/>
    </xf>
    <xf numFmtId="177" fontId="16" fillId="3" borderId="110" xfId="52" applyNumberFormat="1" applyFont="1" applyFill="1" applyBorder="1" applyAlignment="1" applyProtection="1">
      <alignment horizontal="right" vertical="center" shrinkToFit="1"/>
      <protection/>
    </xf>
    <xf numFmtId="164" fontId="16" fillId="3" borderId="21" xfId="47" applyFont="1" applyFill="1" applyBorder="1" applyProtection="1">
      <alignment vertical="center"/>
      <protection/>
    </xf>
    <xf numFmtId="177" fontId="16" fillId="3" borderId="49" xfId="52" applyNumberFormat="1" applyFont="1" applyFill="1" applyBorder="1" applyAlignment="1" applyProtection="1">
      <alignment horizontal="right" vertical="center" shrinkToFit="1"/>
      <protection/>
    </xf>
    <xf numFmtId="177" fontId="16" fillId="3" borderId="50" xfId="52" applyNumberFormat="1" applyFont="1" applyFill="1" applyBorder="1" applyAlignment="1" applyProtection="1">
      <alignment horizontal="right" vertical="center" shrinkToFit="1"/>
      <protection/>
    </xf>
    <xf numFmtId="164" fontId="16" fillId="3" borderId="14" xfId="52" applyFont="1" applyFill="1" applyBorder="1" applyAlignment="1" applyProtection="1">
      <alignment horizontal="center" vertical="center"/>
      <protection/>
    </xf>
    <xf numFmtId="164" fontId="16" fillId="3" borderId="41" xfId="47" applyFont="1" applyFill="1" applyBorder="1" applyProtection="1">
      <alignment vertical="center"/>
      <protection/>
    </xf>
    <xf numFmtId="178" fontId="16" fillId="3" borderId="111" xfId="52" applyNumberFormat="1" applyFont="1" applyFill="1" applyBorder="1" applyAlignment="1" applyProtection="1">
      <alignment horizontal="right" vertical="center" shrinkToFit="1"/>
      <protection/>
    </xf>
    <xf numFmtId="164" fontId="16" fillId="3" borderId="6" xfId="47" applyFont="1" applyFill="1" applyBorder="1" applyAlignment="1" applyProtection="1">
      <alignment horizontal="center" vertical="center" textRotation="255" wrapText="1"/>
      <protection/>
    </xf>
    <xf numFmtId="164" fontId="16" fillId="3" borderId="6" xfId="47" applyFont="1" applyFill="1" applyBorder="1" applyAlignment="1" applyProtection="1">
      <alignment horizontal="center" vertical="top" wrapText="1"/>
      <protection/>
    </xf>
    <xf numFmtId="164" fontId="16" fillId="3" borderId="21" xfId="47" applyFont="1" applyFill="1" applyBorder="1" applyAlignment="1" applyProtection="1">
      <alignment vertical="center"/>
      <protection/>
    </xf>
    <xf numFmtId="178" fontId="16" fillId="3" borderId="112" xfId="52" applyNumberFormat="1" applyFont="1" applyFill="1" applyBorder="1" applyAlignment="1" applyProtection="1">
      <alignment horizontal="right" vertical="center" shrinkToFit="1"/>
      <protection/>
    </xf>
    <xf numFmtId="164" fontId="16" fillId="3" borderId="13" xfId="47" applyFont="1" applyFill="1" applyBorder="1" applyAlignment="1" applyProtection="1">
      <alignment horizontal="center" vertical="center" wrapText="1"/>
      <protection/>
    </xf>
    <xf numFmtId="164" fontId="16" fillId="3" borderId="22" xfId="52" applyFont="1" applyFill="1" applyBorder="1" applyAlignment="1" applyProtection="1">
      <alignment horizontal="left" vertical="center" shrinkToFit="1"/>
      <protection/>
    </xf>
    <xf numFmtId="164" fontId="16" fillId="3" borderId="40" xfId="47" applyFont="1" applyFill="1" applyBorder="1" applyAlignment="1" applyProtection="1">
      <alignment vertical="center" shrinkToFit="1"/>
      <protection/>
    </xf>
    <xf numFmtId="178" fontId="16" fillId="3" borderId="51" xfId="52" applyNumberFormat="1" applyFont="1" applyFill="1" applyBorder="1" applyAlignment="1" applyProtection="1">
      <alignment horizontal="right" vertical="center" shrinkToFit="1"/>
      <protection/>
    </xf>
    <xf numFmtId="164" fontId="16" fillId="3" borderId="40" xfId="52" applyFont="1" applyFill="1" applyBorder="1" applyAlignment="1" applyProtection="1">
      <alignment horizontal="left" vertical="center" shrinkToFit="1"/>
      <protection/>
    </xf>
    <xf numFmtId="164" fontId="16" fillId="3" borderId="9" xfId="47" applyFont="1" applyFill="1" applyBorder="1" applyAlignment="1" applyProtection="1">
      <alignment horizontal="left" vertical="center" wrapText="1"/>
      <protection/>
    </xf>
    <xf numFmtId="178" fontId="16" fillId="3" borderId="82" xfId="52" applyNumberFormat="1" applyFont="1" applyFill="1" applyBorder="1" applyAlignment="1" applyProtection="1">
      <alignment horizontal="right" vertical="center" shrinkToFit="1"/>
      <protection/>
    </xf>
    <xf numFmtId="178" fontId="16" fillId="3" borderId="83" xfId="52" applyNumberFormat="1" applyFont="1" applyFill="1" applyBorder="1" applyAlignment="1" applyProtection="1">
      <alignment horizontal="right" vertical="center" shrinkToFit="1"/>
      <protection/>
    </xf>
    <xf numFmtId="178" fontId="16" fillId="3" borderId="113" xfId="52" applyNumberFormat="1" applyFont="1" applyFill="1" applyBorder="1" applyAlignment="1" applyProtection="1">
      <alignment horizontal="right" vertical="center" shrinkToFit="1"/>
      <protection/>
    </xf>
    <xf numFmtId="164" fontId="16" fillId="3" borderId="114" xfId="47" applyFont="1" applyFill="1" applyBorder="1" applyAlignment="1" applyProtection="1">
      <alignment vertical="center"/>
      <protection/>
    </xf>
    <xf numFmtId="164" fontId="16" fillId="3" borderId="42" xfId="47" applyFont="1" applyFill="1" applyBorder="1" applyAlignment="1" applyProtection="1">
      <alignment vertical="center"/>
      <protection/>
    </xf>
    <xf numFmtId="164" fontId="16" fillId="3" borderId="0" xfId="47" applyFont="1" applyFill="1" applyBorder="1" applyAlignment="1" applyProtection="1">
      <alignment vertical="center"/>
      <protection/>
    </xf>
    <xf numFmtId="164" fontId="16" fillId="3" borderId="26" xfId="47" applyFont="1" applyFill="1" applyBorder="1" applyAlignment="1" applyProtection="1">
      <alignment vertical="center"/>
      <protection/>
    </xf>
    <xf numFmtId="164" fontId="16" fillId="3" borderId="0" xfId="47" applyFont="1" applyFill="1" applyAlignment="1" applyProtection="1">
      <alignment vertical="center"/>
      <protection/>
    </xf>
    <xf numFmtId="164" fontId="16" fillId="3" borderId="0" xfId="47" applyFont="1" applyFill="1" applyBorder="1" applyAlignment="1" applyProtection="1">
      <alignment horizontal="center" vertical="center"/>
      <protection/>
    </xf>
    <xf numFmtId="164" fontId="16" fillId="3" borderId="115" xfId="47" applyFont="1" applyFill="1" applyBorder="1" applyAlignment="1" applyProtection="1">
      <alignment horizontal="center" vertical="center" wrapText="1"/>
      <protection/>
    </xf>
    <xf numFmtId="164" fontId="16" fillId="3" borderId="1" xfId="47" applyFont="1" applyFill="1" applyBorder="1" applyAlignment="1" applyProtection="1">
      <alignment horizontal="center" vertical="center"/>
      <protection/>
    </xf>
    <xf numFmtId="164" fontId="16" fillId="3" borderId="12" xfId="47" applyFont="1" applyFill="1" applyBorder="1" applyAlignment="1" applyProtection="1">
      <alignment horizontal="center" vertical="center"/>
      <protection/>
    </xf>
    <xf numFmtId="164" fontId="16" fillId="3" borderId="2" xfId="47" applyFont="1" applyFill="1" applyBorder="1" applyAlignment="1" applyProtection="1">
      <alignment horizontal="center" vertical="center"/>
      <protection/>
    </xf>
    <xf numFmtId="179" fontId="16" fillId="3" borderId="22" xfId="52" applyNumberFormat="1" applyFont="1" applyFill="1" applyBorder="1" applyAlignment="1" applyProtection="1">
      <alignment horizontal="right" vertical="center" shrinkToFit="1"/>
      <protection/>
    </xf>
    <xf numFmtId="179" fontId="16" fillId="3" borderId="24" xfId="52" applyNumberFormat="1" applyFont="1" applyFill="1" applyBorder="1" applyAlignment="1" applyProtection="1">
      <alignment horizontal="right" vertical="center" shrinkToFit="1"/>
      <protection/>
    </xf>
    <xf numFmtId="164" fontId="16" fillId="3" borderId="27" xfId="47" applyFont="1" applyFill="1" applyBorder="1" applyProtection="1">
      <alignment vertical="center"/>
      <protection/>
    </xf>
    <xf numFmtId="177" fontId="16" fillId="3" borderId="116" xfId="52" applyNumberFormat="1" applyFont="1" applyFill="1" applyBorder="1" applyAlignment="1" applyProtection="1">
      <alignment horizontal="right" vertical="center" shrinkToFit="1"/>
      <protection/>
    </xf>
    <xf numFmtId="177" fontId="16" fillId="3" borderId="117" xfId="52" applyNumberFormat="1" applyFont="1" applyFill="1" applyBorder="1" applyAlignment="1" applyProtection="1">
      <alignment horizontal="right" vertical="center" shrinkToFit="1"/>
      <protection/>
    </xf>
    <xf numFmtId="178" fontId="16" fillId="3" borderId="118" xfId="52" applyNumberFormat="1" applyFont="1" applyFill="1" applyBorder="1" applyAlignment="1" applyProtection="1">
      <alignment horizontal="right" vertical="center" shrinkToFit="1"/>
      <protection/>
    </xf>
    <xf numFmtId="164" fontId="16" fillId="3" borderId="114" xfId="47" applyFont="1" applyFill="1" applyBorder="1" applyAlignment="1" applyProtection="1">
      <alignment horizontal="left" vertical="center"/>
      <protection/>
    </xf>
    <xf numFmtId="164" fontId="16" fillId="3" borderId="44" xfId="47" applyFont="1" applyFill="1" applyBorder="1" applyAlignment="1" applyProtection="1">
      <alignment horizontal="right" vertical="center"/>
      <protection/>
    </xf>
    <xf numFmtId="177" fontId="16" fillId="3" borderId="34" xfId="51" applyNumberFormat="1" applyFont="1" applyFill="1" applyBorder="1" applyAlignment="1" applyProtection="1">
      <alignment horizontal="right" vertical="center" shrinkToFit="1"/>
      <protection/>
    </xf>
    <xf numFmtId="177" fontId="16" fillId="3" borderId="35" xfId="51" applyNumberFormat="1" applyFont="1" applyFill="1" applyBorder="1" applyAlignment="1" applyProtection="1">
      <alignment horizontal="right" vertical="center" shrinkToFit="1"/>
      <protection/>
    </xf>
    <xf numFmtId="178" fontId="16" fillId="3" borderId="119" xfId="52" applyNumberFormat="1" applyFont="1" applyFill="1" applyBorder="1" applyAlignment="1" applyProtection="1">
      <alignment horizontal="right" vertical="center" shrinkToFit="1"/>
      <protection/>
    </xf>
    <xf numFmtId="164" fontId="17" fillId="3" borderId="0" xfId="47" applyFont="1" applyFill="1" applyAlignment="1" applyProtection="1">
      <alignment vertical="center"/>
      <protection/>
    </xf>
    <xf numFmtId="164" fontId="16" fillId="3" borderId="104" xfId="47" applyFont="1" applyFill="1" applyBorder="1" applyProtection="1">
      <alignment vertical="center"/>
      <protection/>
    </xf>
    <xf numFmtId="179" fontId="16" fillId="3" borderId="40" xfId="52" applyNumberFormat="1" applyFont="1" applyFill="1" applyBorder="1" applyAlignment="1" applyProtection="1">
      <alignment horizontal="right" vertical="center" shrinkToFit="1"/>
      <protection/>
    </xf>
    <xf numFmtId="179" fontId="16" fillId="3" borderId="120" xfId="52" applyNumberFormat="1" applyFont="1" applyFill="1" applyBorder="1" applyAlignment="1" applyProtection="1">
      <alignment horizontal="right" vertical="center" shrinkToFit="1"/>
      <protection/>
    </xf>
    <xf numFmtId="164" fontId="17" fillId="3" borderId="0" xfId="47" applyFont="1" applyFill="1" applyBorder="1" applyAlignment="1" applyProtection="1">
      <alignment horizontal="center" vertical="center"/>
      <protection/>
    </xf>
    <xf numFmtId="164" fontId="16" fillId="3" borderId="25" xfId="47" applyFont="1" applyFill="1" applyBorder="1" applyAlignment="1" applyProtection="1">
      <alignment horizontal="left" vertical="center"/>
      <protection/>
    </xf>
    <xf numFmtId="164" fontId="16" fillId="3" borderId="46" xfId="47" applyFont="1" applyFill="1" applyBorder="1" applyAlignment="1" applyProtection="1">
      <alignment horizontal="right" vertical="center" wrapText="1"/>
      <protection/>
    </xf>
    <xf numFmtId="178" fontId="16" fillId="3" borderId="121" xfId="52" applyNumberFormat="1" applyFont="1" applyFill="1" applyBorder="1" applyAlignment="1" applyProtection="1">
      <alignment horizontal="right" vertical="center" shrinkToFit="1"/>
      <protection/>
    </xf>
    <xf numFmtId="180" fontId="16" fillId="3" borderId="40" xfId="52" applyNumberFormat="1" applyFont="1" applyFill="1" applyBorder="1" applyAlignment="1" applyProtection="1">
      <alignment horizontal="right" vertical="center" shrinkToFit="1"/>
      <protection/>
    </xf>
    <xf numFmtId="180" fontId="16" fillId="3" borderId="120" xfId="52" applyNumberFormat="1" applyFont="1" applyFill="1" applyBorder="1" applyAlignment="1" applyProtection="1">
      <alignment horizontal="right" vertical="center" shrinkToFit="1"/>
      <protection/>
    </xf>
    <xf numFmtId="164" fontId="16" fillId="3" borderId="122" xfId="47" applyFont="1" applyFill="1" applyBorder="1" applyProtection="1">
      <alignment vertical="center"/>
      <protection/>
    </xf>
    <xf numFmtId="180" fontId="16" fillId="3" borderId="27" xfId="52" applyNumberFormat="1" applyFont="1" applyFill="1" applyBorder="1" applyAlignment="1" applyProtection="1">
      <alignment horizontal="right" vertical="center" shrinkToFit="1"/>
      <protection/>
    </xf>
    <xf numFmtId="180" fontId="16" fillId="3" borderId="123" xfId="52" applyNumberFormat="1" applyFont="1" applyFill="1" applyBorder="1" applyAlignment="1" applyProtection="1">
      <alignment horizontal="right" vertical="center" shrinkToFit="1"/>
      <protection/>
    </xf>
    <xf numFmtId="164" fontId="19" fillId="3" borderId="124" xfId="47" applyFont="1" applyFill="1" applyBorder="1" applyAlignment="1" applyProtection="1">
      <alignment horizontal="left" vertical="center"/>
      <protection/>
    </xf>
    <xf numFmtId="164" fontId="16" fillId="3" borderId="48" xfId="47" applyFont="1" applyFill="1" applyBorder="1" applyAlignment="1" applyProtection="1">
      <alignment horizontal="right" vertical="center" wrapText="1"/>
      <protection/>
    </xf>
    <xf numFmtId="178" fontId="16" fillId="3" borderId="125" xfId="52" applyNumberFormat="1" applyFont="1" applyFill="1" applyBorder="1" applyAlignment="1" applyProtection="1">
      <alignment horizontal="right" vertical="center" shrinkToFit="1"/>
      <protection/>
    </xf>
    <xf numFmtId="164" fontId="17" fillId="3" borderId="25" xfId="47" applyFont="1" applyFill="1" applyBorder="1" applyAlignment="1" applyProtection="1">
      <alignment vertical="center"/>
      <protection/>
    </xf>
    <xf numFmtId="164" fontId="17" fillId="3" borderId="0" xfId="47" applyFont="1" applyFill="1" applyBorder="1" applyAlignment="1" applyProtection="1">
      <alignment vertical="center"/>
      <protection/>
    </xf>
    <xf numFmtId="164" fontId="16" fillId="3" borderId="126" xfId="47" applyFont="1" applyFill="1" applyBorder="1" applyAlignment="1" applyProtection="1">
      <alignment horizontal="left" vertical="center" wrapText="1"/>
      <protection/>
    </xf>
    <xf numFmtId="164" fontId="16" fillId="3" borderId="44" xfId="47" applyFont="1" applyFill="1" applyBorder="1" applyAlignment="1" applyProtection="1">
      <alignment horizontal="center" vertical="center"/>
      <protection/>
    </xf>
    <xf numFmtId="178" fontId="16" fillId="3" borderId="108" xfId="52" applyNumberFormat="1" applyFont="1" applyFill="1" applyBorder="1" applyAlignment="1" applyProtection="1">
      <alignment horizontal="right" vertical="center" shrinkToFit="1"/>
      <protection/>
    </xf>
    <xf numFmtId="178" fontId="16" fillId="3" borderId="109" xfId="52" applyNumberFormat="1" applyFont="1" applyFill="1" applyBorder="1" applyAlignment="1" applyProtection="1">
      <alignment horizontal="right" vertical="center" shrinkToFit="1"/>
      <protection/>
    </xf>
    <xf numFmtId="178" fontId="16" fillId="3" borderId="110" xfId="52" applyNumberFormat="1" applyFont="1" applyFill="1" applyBorder="1" applyAlignment="1" applyProtection="1">
      <alignment horizontal="right" vertical="center" shrinkToFit="1"/>
      <protection/>
    </xf>
    <xf numFmtId="164" fontId="16" fillId="3" borderId="127" xfId="47" applyFont="1" applyFill="1" applyBorder="1" applyAlignment="1" applyProtection="1">
      <alignment horizontal="center" vertical="center"/>
      <protection/>
    </xf>
    <xf numFmtId="178" fontId="16" fillId="3" borderId="128" xfId="52" applyNumberFormat="1" applyFont="1" applyFill="1" applyBorder="1" applyAlignment="1" applyProtection="1">
      <alignment horizontal="right" vertical="center" shrinkToFit="1"/>
      <protection/>
    </xf>
    <xf numFmtId="164" fontId="20" fillId="3" borderId="0" xfId="51" applyFont="1" applyFill="1" applyProtection="1">
      <alignment vertical="center"/>
      <protection/>
    </xf>
    <xf numFmtId="164" fontId="2" fillId="3" borderId="0" xfId="27" applyFill="1">
      <alignment/>
      <protection/>
    </xf>
    <xf numFmtId="164" fontId="2" fillId="3" borderId="0" xfId="27" applyFill="1" applyProtection="1">
      <alignment/>
      <protection hidden="1"/>
    </xf>
    <xf numFmtId="164" fontId="3" fillId="0" borderId="0" xfId="55" applyFont="1" applyFill="1">
      <alignment vertical="center"/>
      <protection/>
    </xf>
    <xf numFmtId="164" fontId="3" fillId="0" borderId="46" xfId="55" applyFont="1" applyFill="1" applyBorder="1">
      <alignment vertical="center"/>
      <protection/>
    </xf>
    <xf numFmtId="164" fontId="3" fillId="0" borderId="45" xfId="55" applyFont="1" applyFill="1" applyBorder="1">
      <alignment vertical="center"/>
      <protection/>
    </xf>
    <xf numFmtId="164" fontId="3" fillId="0" borderId="0" xfId="55" applyFont="1" applyFill="1" applyBorder="1">
      <alignment vertical="center"/>
      <protection/>
    </xf>
    <xf numFmtId="164" fontId="16" fillId="0" borderId="43" xfId="55" applyFont="1" applyFill="1" applyBorder="1">
      <alignment vertical="center"/>
      <protection/>
    </xf>
    <xf numFmtId="164" fontId="3" fillId="0" borderId="42" xfId="55" applyFont="1" applyFill="1" applyBorder="1">
      <alignment vertical="center"/>
      <protection/>
    </xf>
    <xf numFmtId="164" fontId="3" fillId="0" borderId="44" xfId="55" applyFont="1" applyFill="1" applyBorder="1">
      <alignment vertical="center"/>
      <protection/>
    </xf>
    <xf numFmtId="169" fontId="13" fillId="0" borderId="0" xfId="55" applyNumberFormat="1" applyFont="1" applyFill="1" applyBorder="1">
      <alignment vertical="center"/>
      <protection/>
    </xf>
    <xf numFmtId="164" fontId="3" fillId="3" borderId="43" xfId="55" applyFont="1" applyFill="1" applyBorder="1">
      <alignment vertical="center"/>
      <protection/>
    </xf>
    <xf numFmtId="164" fontId="3" fillId="3" borderId="42" xfId="55" applyFont="1" applyFill="1" applyBorder="1">
      <alignment vertical="center"/>
      <protection/>
    </xf>
    <xf numFmtId="164" fontId="3" fillId="3" borderId="44" xfId="55" applyFont="1" applyFill="1" applyBorder="1">
      <alignment vertical="center"/>
      <protection/>
    </xf>
    <xf numFmtId="164" fontId="3" fillId="3" borderId="13" xfId="55" applyFont="1" applyFill="1" applyBorder="1" applyAlignment="1">
      <alignment horizontal="center" vertical="center" wrapText="1"/>
      <protection/>
    </xf>
    <xf numFmtId="164" fontId="3" fillId="3" borderId="7" xfId="55" applyFont="1" applyFill="1" applyBorder="1">
      <alignment vertical="center"/>
      <protection/>
    </xf>
    <xf numFmtId="164" fontId="3" fillId="3" borderId="41" xfId="55" applyFont="1" applyFill="1" applyBorder="1">
      <alignment vertical="center"/>
      <protection/>
    </xf>
    <xf numFmtId="164" fontId="3" fillId="3" borderId="107" xfId="55" applyFont="1" applyFill="1" applyBorder="1">
      <alignment vertical="center"/>
      <protection/>
    </xf>
    <xf numFmtId="169" fontId="13" fillId="3" borderId="47" xfId="55" applyNumberFormat="1" applyFont="1" applyFill="1" applyBorder="1">
      <alignment vertical="center"/>
      <protection/>
    </xf>
    <xf numFmtId="169" fontId="13" fillId="3" borderId="33" xfId="55" applyNumberFormat="1" applyFont="1" applyFill="1" applyBorder="1">
      <alignment vertical="center"/>
      <protection/>
    </xf>
    <xf numFmtId="169" fontId="13" fillId="3" borderId="48" xfId="55" applyNumberFormat="1" applyFont="1" applyFill="1" applyBorder="1">
      <alignment vertical="center"/>
      <protection/>
    </xf>
    <xf numFmtId="169" fontId="13" fillId="3" borderId="13" xfId="55" applyNumberFormat="1" applyFont="1" applyFill="1" applyBorder="1" applyAlignment="1">
      <alignment horizontal="center" vertical="center"/>
      <protection/>
    </xf>
    <xf numFmtId="169" fontId="4" fillId="3" borderId="13" xfId="55" applyNumberFormat="1" applyFont="1" applyFill="1" applyBorder="1" applyAlignment="1">
      <alignment horizontal="center" vertical="center"/>
      <protection/>
    </xf>
    <xf numFmtId="181" fontId="13" fillId="3" borderId="13" xfId="54" applyNumberFormat="1" applyFont="1" applyFill="1" applyBorder="1" applyAlignment="1">
      <alignment horizontal="left" vertical="center" wrapText="1"/>
      <protection/>
    </xf>
    <xf numFmtId="177" fontId="13" fillId="3" borderId="21" xfId="54" applyNumberFormat="1" applyFont="1" applyFill="1" applyBorder="1" applyAlignment="1">
      <alignment horizontal="right" vertical="center" wrapText="1"/>
      <protection/>
    </xf>
    <xf numFmtId="177" fontId="13" fillId="3" borderId="21" xfId="54" applyNumberFormat="1" applyFont="1" applyFill="1" applyBorder="1" applyAlignment="1">
      <alignment horizontal="right" vertical="center"/>
      <protection/>
    </xf>
    <xf numFmtId="177" fontId="13" fillId="3" borderId="47" xfId="54" applyNumberFormat="1" applyFont="1" applyFill="1" applyBorder="1" applyAlignment="1">
      <alignment horizontal="right" vertical="center"/>
      <protection/>
    </xf>
    <xf numFmtId="178" fontId="13" fillId="3" borderId="21" xfId="54" applyNumberFormat="1" applyFont="1" applyFill="1" applyBorder="1" applyAlignment="1">
      <alignment horizontal="right" vertical="center"/>
      <protection/>
    </xf>
    <xf numFmtId="177" fontId="13" fillId="3" borderId="13" xfId="54" applyNumberFormat="1" applyFont="1" applyFill="1" applyBorder="1" applyAlignment="1">
      <alignment horizontal="right" vertical="center" wrapText="1"/>
      <protection/>
    </xf>
    <xf numFmtId="177" fontId="13" fillId="3" borderId="13" xfId="54" applyNumberFormat="1" applyFont="1" applyFill="1" applyBorder="1" applyAlignment="1">
      <alignment horizontal="right" vertical="center"/>
      <protection/>
    </xf>
    <xf numFmtId="177" fontId="13" fillId="3" borderId="7" xfId="54" applyNumberFormat="1" applyFont="1" applyFill="1" applyBorder="1" applyAlignment="1">
      <alignment horizontal="right" vertical="center"/>
      <protection/>
    </xf>
    <xf numFmtId="178" fontId="13" fillId="3" borderId="13" xfId="54" applyNumberFormat="1" applyFont="1" applyFill="1" applyBorder="1" applyAlignment="1">
      <alignment horizontal="right" vertical="center"/>
      <protection/>
    </xf>
    <xf numFmtId="164" fontId="13" fillId="3" borderId="13" xfId="54" applyFont="1" applyFill="1" applyBorder="1" applyAlignment="1">
      <alignment horizontal="left" vertical="center"/>
      <protection/>
    </xf>
    <xf numFmtId="182" fontId="13" fillId="0" borderId="0" xfId="55" applyNumberFormat="1" applyFont="1" applyFill="1" applyBorder="1">
      <alignment vertical="center"/>
      <protection/>
    </xf>
    <xf numFmtId="169" fontId="13" fillId="0" borderId="7" xfId="55" applyNumberFormat="1" applyFont="1" applyFill="1" applyBorder="1">
      <alignment vertical="center"/>
      <protection/>
    </xf>
    <xf numFmtId="169" fontId="13" fillId="0" borderId="41" xfId="55" applyNumberFormat="1" applyFont="1" applyFill="1" applyBorder="1">
      <alignment vertical="center"/>
      <protection/>
    </xf>
    <xf numFmtId="169" fontId="13" fillId="0" borderId="107" xfId="55" applyNumberFormat="1" applyFont="1" applyFill="1" applyBorder="1">
      <alignment vertical="center"/>
      <protection/>
    </xf>
    <xf numFmtId="169" fontId="13" fillId="0" borderId="13" xfId="55" applyNumberFormat="1" applyFont="1" applyFill="1" applyBorder="1" applyAlignment="1">
      <alignment horizontal="center" vertical="center"/>
      <protection/>
    </xf>
    <xf numFmtId="169" fontId="13" fillId="0" borderId="0" xfId="55" applyNumberFormat="1" applyFont="1" applyFill="1" applyBorder="1" applyAlignment="1">
      <alignment horizontal="center" vertical="center"/>
      <protection/>
    </xf>
    <xf numFmtId="169" fontId="13" fillId="0" borderId="45" xfId="55" applyNumberFormat="1" applyFont="1" applyFill="1" applyBorder="1">
      <alignment vertical="center"/>
      <protection/>
    </xf>
    <xf numFmtId="169" fontId="38" fillId="0" borderId="13" xfId="55" applyNumberFormat="1" applyFont="1" applyFill="1" applyBorder="1" applyAlignment="1">
      <alignment vertical="center"/>
      <protection/>
    </xf>
    <xf numFmtId="183" fontId="38" fillId="0" borderId="13" xfId="55" applyNumberFormat="1" applyFont="1" applyFill="1" applyBorder="1" applyAlignment="1">
      <alignment horizontal="right" vertical="center" shrinkToFit="1"/>
      <protection/>
    </xf>
    <xf numFmtId="183" fontId="13" fillId="0" borderId="13" xfId="55" applyNumberFormat="1" applyFont="1" applyFill="1" applyBorder="1" applyAlignment="1">
      <alignment horizontal="right" vertical="center" shrinkToFit="1"/>
      <protection/>
    </xf>
    <xf numFmtId="169" fontId="13" fillId="0" borderId="46" xfId="55" applyNumberFormat="1" applyFont="1" applyFill="1" applyBorder="1">
      <alignment vertical="center"/>
      <protection/>
    </xf>
    <xf numFmtId="169" fontId="13" fillId="0" borderId="0" xfId="55" applyNumberFormat="1" applyFont="1" applyFill="1">
      <alignment vertical="center"/>
      <protection/>
    </xf>
    <xf numFmtId="178" fontId="38" fillId="0" borderId="13" xfId="55" applyNumberFormat="1" applyFont="1" applyFill="1" applyBorder="1" applyAlignment="1">
      <alignment horizontal="right" vertical="center" shrinkToFit="1"/>
      <protection/>
    </xf>
    <xf numFmtId="178" fontId="13" fillId="0" borderId="13" xfId="55" applyNumberFormat="1" applyFont="1" applyFill="1" applyBorder="1" applyAlignment="1">
      <alignment horizontal="right" vertical="center" shrinkToFit="1"/>
      <protection/>
    </xf>
    <xf numFmtId="169" fontId="13" fillId="0" borderId="47" xfId="55" applyNumberFormat="1" applyFont="1" applyFill="1" applyBorder="1">
      <alignment vertical="center"/>
      <protection/>
    </xf>
    <xf numFmtId="169" fontId="13" fillId="0" borderId="33" xfId="55" applyNumberFormat="1" applyFont="1" applyFill="1" applyBorder="1">
      <alignment vertical="center"/>
      <protection/>
    </xf>
    <xf numFmtId="182" fontId="13" fillId="0" borderId="33" xfId="55" applyNumberFormat="1" applyFont="1" applyFill="1" applyBorder="1">
      <alignment vertical="center"/>
      <protection/>
    </xf>
    <xf numFmtId="169" fontId="13" fillId="0" borderId="48" xfId="55" applyNumberFormat="1" applyFont="1" applyFill="1" applyBorder="1">
      <alignment vertical="center"/>
      <protection/>
    </xf>
    <xf numFmtId="164" fontId="3" fillId="0" borderId="44" xfId="55" applyFont="1" applyFill="1" applyBorder="1" applyAlignment="1">
      <alignment/>
      <protection/>
    </xf>
    <xf numFmtId="164" fontId="3" fillId="0" borderId="46" xfId="55" applyFont="1" applyFill="1" applyBorder="1" applyAlignment="1">
      <alignment/>
      <protection/>
    </xf>
    <xf numFmtId="169" fontId="13" fillId="3" borderId="13" xfId="55" applyNumberFormat="1" applyFont="1" applyFill="1" applyBorder="1" applyAlignment="1">
      <alignment vertical="center" wrapText="1"/>
      <protection/>
    </xf>
    <xf numFmtId="177" fontId="13" fillId="3" borderId="13" xfId="55" applyNumberFormat="1" applyFont="1" applyFill="1" applyBorder="1" applyAlignment="1">
      <alignment horizontal="right" vertical="center"/>
      <protection/>
    </xf>
    <xf numFmtId="178" fontId="13" fillId="3" borderId="13" xfId="55" applyNumberFormat="1" applyFont="1" applyFill="1" applyBorder="1" applyAlignment="1">
      <alignment horizontal="right" vertical="center"/>
      <protection/>
    </xf>
    <xf numFmtId="169" fontId="13" fillId="0" borderId="13" xfId="55" applyNumberFormat="1" applyFont="1" applyFill="1" applyBorder="1" applyAlignment="1">
      <alignment vertical="center" wrapText="1"/>
      <protection/>
    </xf>
    <xf numFmtId="177" fontId="13" fillId="0" borderId="13" xfId="55" applyNumberFormat="1" applyFont="1" applyFill="1" applyBorder="1" applyAlignment="1">
      <alignment horizontal="right" vertical="center"/>
      <protection/>
    </xf>
    <xf numFmtId="178" fontId="13" fillId="0" borderId="13" xfId="55" applyNumberFormat="1" applyFont="1" applyFill="1" applyBorder="1" applyAlignment="1">
      <alignment horizontal="right" vertical="center"/>
      <protection/>
    </xf>
    <xf numFmtId="177" fontId="13" fillId="3" borderId="13" xfId="55" applyNumberFormat="1" applyFont="1" applyFill="1" applyBorder="1" applyAlignment="1">
      <alignment horizontal="right" vertical="center" wrapText="1"/>
      <protection/>
    </xf>
    <xf numFmtId="178" fontId="13" fillId="3" borderId="13" xfId="55" applyNumberFormat="1" applyFont="1" applyFill="1" applyBorder="1" applyAlignment="1">
      <alignment horizontal="right" vertical="center" wrapText="1"/>
      <protection/>
    </xf>
    <xf numFmtId="164" fontId="13" fillId="3" borderId="13" xfId="55" applyFont="1" applyFill="1" applyBorder="1" applyAlignment="1">
      <alignment vertical="center"/>
      <protection/>
    </xf>
    <xf numFmtId="164" fontId="13" fillId="0" borderId="0" xfId="55" applyFont="1" applyFill="1" applyBorder="1" applyAlignment="1">
      <alignment/>
      <protection/>
    </xf>
    <xf numFmtId="164" fontId="3" fillId="0" borderId="0" xfId="55" applyFont="1" applyFill="1" applyBorder="1" applyAlignment="1">
      <alignment/>
      <protection/>
    </xf>
    <xf numFmtId="182" fontId="13" fillId="0" borderId="42" xfId="55" applyNumberFormat="1" applyFont="1" applyFill="1" applyBorder="1">
      <alignment vertical="center"/>
      <protection/>
    </xf>
    <xf numFmtId="164" fontId="3" fillId="0" borderId="33" xfId="55" applyFont="1" applyFill="1" applyBorder="1">
      <alignment vertical="center"/>
      <protection/>
    </xf>
    <xf numFmtId="164" fontId="16" fillId="0" borderId="45" xfId="55" applyFont="1" applyFill="1" applyBorder="1">
      <alignment vertical="center"/>
      <protection/>
    </xf>
    <xf numFmtId="164" fontId="3" fillId="0" borderId="33" xfId="54" applyFont="1" applyFill="1" applyBorder="1">
      <alignment vertical="center"/>
      <protection/>
    </xf>
    <xf numFmtId="182" fontId="13" fillId="0" borderId="33" xfId="54" applyNumberFormat="1" applyFont="1" applyFill="1" applyBorder="1">
      <alignment vertical="center"/>
      <protection/>
    </xf>
    <xf numFmtId="169" fontId="38" fillId="0" borderId="43" xfId="49" applyNumberFormat="1" applyFont="1" applyBorder="1" applyAlignment="1">
      <alignment vertical="center"/>
      <protection/>
    </xf>
    <xf numFmtId="169" fontId="38" fillId="0" borderId="44" xfId="49" applyNumberFormat="1" applyFont="1" applyBorder="1" applyAlignment="1">
      <alignment vertical="center"/>
      <protection/>
    </xf>
    <xf numFmtId="169" fontId="38" fillId="0" borderId="13" xfId="49" applyNumberFormat="1" applyFont="1" applyBorder="1" applyAlignment="1">
      <alignment horizontal="center" vertical="center" wrapText="1"/>
      <protection/>
    </xf>
    <xf numFmtId="169" fontId="38" fillId="0" borderId="13" xfId="49" applyNumberFormat="1" applyFont="1" applyBorder="1" applyAlignment="1">
      <alignment horizontal="center" vertical="center"/>
      <protection/>
    </xf>
    <xf numFmtId="169" fontId="38" fillId="0" borderId="47" xfId="49" applyNumberFormat="1" applyFont="1" applyBorder="1" applyAlignment="1">
      <alignment vertical="center"/>
      <protection/>
    </xf>
    <xf numFmtId="169" fontId="38" fillId="0" borderId="48" xfId="49" applyNumberFormat="1" applyFont="1" applyBorder="1" applyAlignment="1">
      <alignment vertical="center"/>
      <protection/>
    </xf>
    <xf numFmtId="169" fontId="38" fillId="0" borderId="43" xfId="49" applyNumberFormat="1" applyFont="1" applyBorder="1" applyAlignment="1">
      <alignment horizontal="center" vertical="center"/>
      <protection/>
    </xf>
    <xf numFmtId="169" fontId="6" fillId="0" borderId="22" xfId="49" applyNumberFormat="1" applyFont="1" applyBorder="1" applyAlignment="1">
      <alignment horizontal="center" vertical="center"/>
      <protection/>
    </xf>
    <xf numFmtId="169" fontId="38" fillId="0" borderId="33" xfId="49" applyNumberFormat="1" applyFont="1" applyBorder="1" applyAlignment="1">
      <alignment horizontal="center" vertical="center" wrapText="1"/>
      <protection/>
    </xf>
    <xf numFmtId="177" fontId="38" fillId="0" borderId="22" xfId="50" applyNumberFormat="1" applyFont="1" applyFill="1" applyBorder="1" applyAlignment="1">
      <alignment horizontal="right" vertical="center"/>
      <protection/>
    </xf>
    <xf numFmtId="177" fontId="38" fillId="0" borderId="43" xfId="50" applyNumberFormat="1" applyFont="1" applyFill="1" applyBorder="1" applyAlignment="1">
      <alignment horizontal="right" vertical="center"/>
      <protection/>
    </xf>
    <xf numFmtId="178" fontId="38" fillId="0" borderId="22" xfId="50" applyNumberFormat="1" applyFont="1" applyFill="1" applyBorder="1" applyAlignment="1">
      <alignment horizontal="right" vertical="center"/>
      <protection/>
    </xf>
    <xf numFmtId="178" fontId="38" fillId="0" borderId="43" xfId="50" applyNumberFormat="1" applyFont="1" applyFill="1" applyBorder="1" applyAlignment="1">
      <alignment horizontal="right" vertical="center"/>
      <protection/>
    </xf>
    <xf numFmtId="178" fontId="38" fillId="0" borderId="22" xfId="50" applyNumberFormat="1" applyFont="1" applyBorder="1" applyAlignment="1">
      <alignment horizontal="right" vertical="center"/>
      <protection/>
    </xf>
    <xf numFmtId="169" fontId="38" fillId="0" borderId="47" xfId="49" applyNumberFormat="1" applyFont="1" applyBorder="1" applyAlignment="1">
      <alignment horizontal="center" vertical="center"/>
      <protection/>
    </xf>
    <xf numFmtId="177" fontId="38" fillId="0" borderId="13" xfId="50" applyNumberFormat="1" applyFont="1" applyFill="1" applyBorder="1" applyAlignment="1">
      <alignment horizontal="right" vertical="center"/>
      <protection/>
    </xf>
    <xf numFmtId="177" fontId="38" fillId="0" borderId="7" xfId="50" applyNumberFormat="1" applyFont="1" applyFill="1" applyBorder="1" applyAlignment="1">
      <alignment horizontal="right" vertical="center"/>
      <protection/>
    </xf>
    <xf numFmtId="178" fontId="38" fillId="0" borderId="13" xfId="50" applyNumberFormat="1" applyFont="1" applyFill="1" applyBorder="1" applyAlignment="1">
      <alignment horizontal="right" vertical="center"/>
      <protection/>
    </xf>
    <xf numFmtId="178" fontId="38" fillId="0" borderId="7" xfId="50" applyNumberFormat="1" applyFont="1" applyFill="1" applyBorder="1" applyAlignment="1">
      <alignment horizontal="right" vertical="center"/>
      <protection/>
    </xf>
    <xf numFmtId="178" fontId="38" fillId="0" borderId="13" xfId="50" applyNumberFormat="1" applyFont="1" applyBorder="1" applyAlignment="1">
      <alignment horizontal="right" vertical="center"/>
      <protection/>
    </xf>
    <xf numFmtId="177" fontId="38" fillId="0" borderId="13" xfId="50" applyNumberFormat="1" applyFont="1" applyFill="1" applyBorder="1" applyAlignment="1">
      <alignment horizontal="right" vertical="center" wrapText="1"/>
      <protection/>
    </xf>
    <xf numFmtId="169" fontId="38" fillId="0" borderId="44" xfId="49" applyNumberFormat="1" applyFont="1" applyBorder="1" applyAlignment="1">
      <alignment horizontal="center" vertical="center"/>
      <protection/>
    </xf>
    <xf numFmtId="177" fontId="38" fillId="0" borderId="22" xfId="50" applyNumberFormat="1" applyFont="1" applyBorder="1" applyAlignment="1">
      <alignment horizontal="right" vertical="center"/>
      <protection/>
    </xf>
    <xf numFmtId="177" fontId="38" fillId="0" borderId="43" xfId="50" applyNumberFormat="1" applyFont="1" applyBorder="1" applyAlignment="1">
      <alignment horizontal="right" vertical="center"/>
      <protection/>
    </xf>
    <xf numFmtId="178" fontId="38" fillId="0" borderId="42" xfId="50" applyNumberFormat="1" applyFont="1" applyBorder="1" applyAlignment="1">
      <alignment horizontal="right" vertical="center"/>
      <protection/>
    </xf>
    <xf numFmtId="164" fontId="3" fillId="0" borderId="47" xfId="55" applyFont="1" applyFill="1" applyBorder="1">
      <alignment vertical="center"/>
      <protection/>
    </xf>
    <xf numFmtId="164" fontId="3" fillId="0" borderId="48" xfId="55" applyFont="1" applyFill="1" applyBorder="1">
      <alignment vertical="center"/>
      <protection/>
    </xf>
    <xf numFmtId="164" fontId="3" fillId="0" borderId="0" xfId="39">
      <alignment vertical="center"/>
      <protection/>
    </xf>
    <xf numFmtId="164" fontId="13" fillId="0" borderId="0" xfId="39" applyFont="1">
      <alignment vertical="center"/>
      <protection/>
    </xf>
    <xf numFmtId="164" fontId="46" fillId="0" borderId="0" xfId="39" applyFont="1" applyAlignment="1">
      <alignment horizontal="right" vertical="center"/>
      <protection/>
    </xf>
    <xf numFmtId="164" fontId="47" fillId="6" borderId="29" xfId="39" applyFont="1" applyFill="1" applyBorder="1" applyAlignment="1">
      <alignment/>
      <protection/>
    </xf>
    <xf numFmtId="164" fontId="47" fillId="6" borderId="129" xfId="39" applyFont="1" applyFill="1" applyBorder="1" applyAlignment="1">
      <alignment horizontal="right" vertical="top"/>
      <protection/>
    </xf>
    <xf numFmtId="164" fontId="47" fillId="6" borderId="130" xfId="39" applyFont="1" applyFill="1" applyBorder="1" applyAlignment="1">
      <alignment horizontal="right" vertical="top"/>
      <protection/>
    </xf>
    <xf numFmtId="164" fontId="47" fillId="6" borderId="131" xfId="39" applyFont="1" applyFill="1" applyBorder="1" applyAlignment="1">
      <alignment horizontal="center" vertical="center"/>
      <protection/>
    </xf>
    <xf numFmtId="164" fontId="47" fillId="6" borderId="19" xfId="39" applyFont="1" applyFill="1" applyBorder="1" applyAlignment="1">
      <alignment horizontal="center" vertical="center"/>
      <protection/>
    </xf>
    <xf numFmtId="164" fontId="47" fillId="6" borderId="28" xfId="39" applyFont="1" applyFill="1" applyBorder="1" applyAlignment="1">
      <alignment horizontal="center" vertical="center"/>
      <protection/>
    </xf>
    <xf numFmtId="164" fontId="47" fillId="0" borderId="25" xfId="39" applyFont="1" applyFill="1" applyBorder="1" applyAlignment="1">
      <alignment horizontal="center" vertical="center" wrapText="1"/>
      <protection/>
    </xf>
    <xf numFmtId="164" fontId="47" fillId="0" borderId="17" xfId="39" applyFont="1" applyFill="1" applyBorder="1" applyAlignment="1" applyProtection="1">
      <alignment horizontal="left" vertical="center" wrapText="1"/>
      <protection/>
    </xf>
    <xf numFmtId="179" fontId="47" fillId="0" borderId="131" xfId="39" applyNumberFormat="1" applyFont="1" applyFill="1" applyBorder="1" applyAlignment="1" applyProtection="1">
      <alignment horizontal="right" vertical="center" wrapText="1"/>
      <protection/>
    </xf>
    <xf numFmtId="179" fontId="47" fillId="0" borderId="19" xfId="39" applyNumberFormat="1" applyFont="1" applyFill="1" applyBorder="1" applyAlignment="1" applyProtection="1">
      <alignment horizontal="right" vertical="center" wrapText="1"/>
      <protection/>
    </xf>
    <xf numFmtId="179" fontId="47" fillId="0" borderId="20" xfId="39" applyNumberFormat="1" applyFont="1" applyFill="1" applyBorder="1" applyAlignment="1" applyProtection="1">
      <alignment horizontal="right" vertical="center" wrapText="1"/>
      <protection/>
    </xf>
    <xf numFmtId="164" fontId="47" fillId="0" borderId="114" xfId="39" applyFont="1" applyFill="1" applyBorder="1" applyAlignment="1">
      <alignment horizontal="center" vertical="center" wrapText="1"/>
      <protection/>
    </xf>
    <xf numFmtId="164" fontId="47" fillId="0" borderId="132" xfId="39" applyFont="1" applyFill="1" applyBorder="1" applyAlignment="1" applyProtection="1">
      <alignment horizontal="left" vertical="center"/>
      <protection/>
    </xf>
    <xf numFmtId="179" fontId="47" fillId="0" borderId="102" xfId="39" applyNumberFormat="1" applyFont="1" applyFill="1" applyBorder="1" applyAlignment="1" applyProtection="1">
      <alignment horizontal="right" vertical="center" wrapText="1"/>
      <protection/>
    </xf>
    <xf numFmtId="179" fontId="47" fillId="0" borderId="22" xfId="39" applyNumberFormat="1" applyFont="1" applyFill="1" applyBorder="1" applyAlignment="1" applyProtection="1">
      <alignment horizontal="right" vertical="center" wrapText="1"/>
      <protection/>
    </xf>
    <xf numFmtId="179" fontId="47" fillId="0" borderId="24" xfId="39" applyNumberFormat="1" applyFont="1" applyFill="1" applyBorder="1" applyAlignment="1" applyProtection="1">
      <alignment horizontal="right" vertical="center" wrapText="1"/>
      <protection/>
    </xf>
    <xf numFmtId="164" fontId="47" fillId="0" borderId="126" xfId="39" applyFont="1" applyFill="1" applyBorder="1" applyAlignment="1">
      <alignment horizontal="center" vertical="center"/>
      <protection/>
    </xf>
    <xf numFmtId="164" fontId="47" fillId="0" borderId="133" xfId="39" applyFont="1" applyFill="1" applyBorder="1" applyAlignment="1" applyProtection="1">
      <alignment horizontal="left" vertical="center"/>
      <protection/>
    </xf>
    <xf numFmtId="179" fontId="47" fillId="0" borderId="9" xfId="39" applyNumberFormat="1" applyFont="1" applyFill="1" applyBorder="1" applyAlignment="1" applyProtection="1">
      <alignment horizontal="right" vertical="center" wrapText="1"/>
      <protection/>
    </xf>
    <xf numFmtId="179" fontId="47" fillId="0" borderId="18" xfId="39" applyNumberFormat="1" applyFont="1" applyFill="1" applyBorder="1" applyAlignment="1" applyProtection="1">
      <alignment horizontal="right" vertical="center" wrapText="1"/>
      <protection/>
    </xf>
    <xf numFmtId="179" fontId="47" fillId="0" borderId="10" xfId="39" applyNumberFormat="1" applyFont="1" applyFill="1" applyBorder="1" applyAlignment="1" applyProtection="1">
      <alignment horizontal="right" vertical="center" wrapText="1"/>
      <protection/>
    </xf>
    <xf numFmtId="164" fontId="3" fillId="0" borderId="0" xfId="53">
      <alignment vertical="center"/>
      <protection/>
    </xf>
    <xf numFmtId="164" fontId="47" fillId="0" borderId="0" xfId="53" applyFont="1">
      <alignment vertical="center"/>
      <protection/>
    </xf>
    <xf numFmtId="164" fontId="46" fillId="0" borderId="0" xfId="53" applyFont="1" applyAlignment="1">
      <alignment horizontal="right" vertical="center"/>
      <protection/>
    </xf>
    <xf numFmtId="164" fontId="47" fillId="6" borderId="29" xfId="53" applyFont="1" applyFill="1" applyBorder="1" applyAlignment="1">
      <alignment/>
      <protection/>
    </xf>
    <xf numFmtId="164" fontId="47" fillId="6" borderId="129" xfId="53" applyFont="1" applyFill="1" applyBorder="1" applyAlignment="1">
      <alignment horizontal="right" vertical="top"/>
      <protection/>
    </xf>
    <xf numFmtId="164" fontId="47" fillId="6" borderId="130" xfId="53" applyFont="1" applyFill="1" applyBorder="1" applyAlignment="1">
      <alignment horizontal="right" vertical="top"/>
      <protection/>
    </xf>
    <xf numFmtId="164" fontId="47" fillId="6" borderId="134" xfId="53" applyFont="1" applyFill="1" applyBorder="1" applyAlignment="1">
      <alignment horizontal="center" vertical="center"/>
      <protection/>
    </xf>
    <xf numFmtId="164" fontId="47" fillId="6" borderId="19" xfId="53" applyFont="1" applyFill="1" applyBorder="1" applyAlignment="1">
      <alignment horizontal="center" vertical="center"/>
      <protection/>
    </xf>
    <xf numFmtId="164" fontId="47" fillId="6" borderId="20" xfId="53" applyFont="1" applyFill="1" applyBorder="1" applyAlignment="1">
      <alignment horizontal="center" vertical="center"/>
      <protection/>
    </xf>
    <xf numFmtId="164" fontId="47" fillId="0" borderId="124" xfId="53" applyFont="1" applyFill="1" applyBorder="1" applyAlignment="1">
      <alignment vertical="center" wrapText="1"/>
      <protection/>
    </xf>
    <xf numFmtId="164" fontId="50" fillId="0" borderId="81" xfId="53" applyFont="1" applyFill="1" applyBorder="1" applyAlignment="1">
      <alignment horizontal="left" vertical="center" wrapText="1"/>
      <protection/>
    </xf>
    <xf numFmtId="179" fontId="47" fillId="0" borderId="1" xfId="53" applyNumberFormat="1" applyFont="1" applyFill="1" applyBorder="1" applyAlignment="1">
      <alignment horizontal="right" vertical="center"/>
      <protection/>
    </xf>
    <xf numFmtId="179" fontId="47" fillId="0" borderId="12" xfId="53" applyNumberFormat="1" applyFont="1" applyFill="1" applyBorder="1" applyAlignment="1">
      <alignment horizontal="right" vertical="center"/>
      <protection/>
    </xf>
    <xf numFmtId="179" fontId="47" fillId="0" borderId="2" xfId="53" applyNumberFormat="1" applyFont="1" applyFill="1" applyBorder="1" applyAlignment="1">
      <alignment horizontal="right" vertical="center"/>
      <protection/>
    </xf>
    <xf numFmtId="164" fontId="47" fillId="0" borderId="106" xfId="53" applyFont="1" applyFill="1" applyBorder="1" applyAlignment="1">
      <alignment vertical="center"/>
      <protection/>
    </xf>
    <xf numFmtId="164" fontId="50" fillId="0" borderId="135" xfId="53" applyFont="1" applyFill="1" applyBorder="1" applyAlignment="1">
      <alignment horizontal="left" vertical="center" wrapText="1"/>
      <protection/>
    </xf>
    <xf numFmtId="179" fontId="47" fillId="0" borderId="6" xfId="53" applyNumberFormat="1" applyFont="1" applyFill="1" applyBorder="1" applyAlignment="1">
      <alignment horizontal="right" vertical="center"/>
      <protection/>
    </xf>
    <xf numFmtId="179" fontId="47" fillId="0" borderId="13" xfId="53" applyNumberFormat="1" applyFont="1" applyFill="1" applyBorder="1" applyAlignment="1">
      <alignment horizontal="right" vertical="center"/>
      <protection/>
    </xf>
    <xf numFmtId="179" fontId="47" fillId="0" borderId="14" xfId="53" applyNumberFormat="1" applyFont="1" applyFill="1" applyBorder="1" applyAlignment="1">
      <alignment horizontal="right" vertical="center"/>
      <protection/>
    </xf>
    <xf numFmtId="164" fontId="47" fillId="0" borderId="114" xfId="53" applyFont="1" applyFill="1" applyBorder="1" applyAlignment="1">
      <alignment vertical="center"/>
      <protection/>
    </xf>
    <xf numFmtId="164" fontId="47" fillId="0" borderId="126" xfId="53" applyFont="1" applyFill="1" applyBorder="1" applyAlignment="1">
      <alignment vertical="center"/>
      <protection/>
    </xf>
    <xf numFmtId="164" fontId="50" fillId="0" borderId="133" xfId="53" applyFont="1" applyFill="1" applyBorder="1" applyAlignment="1">
      <alignment horizontal="left" vertical="center" wrapText="1"/>
      <protection/>
    </xf>
    <xf numFmtId="179" fontId="47" fillId="0" borderId="9" xfId="53" applyNumberFormat="1" applyFont="1" applyFill="1" applyBorder="1" applyAlignment="1">
      <alignment horizontal="right" vertical="center"/>
      <protection/>
    </xf>
    <xf numFmtId="179" fontId="47" fillId="0" borderId="18" xfId="53" applyNumberFormat="1" applyFont="1" applyFill="1" applyBorder="1" applyAlignment="1">
      <alignment horizontal="right" vertical="center"/>
      <protection/>
    </xf>
    <xf numFmtId="179" fontId="47" fillId="0" borderId="10" xfId="53" applyNumberFormat="1" applyFont="1" applyFill="1" applyBorder="1" applyAlignment="1">
      <alignment horizontal="right" vertical="center"/>
      <protection/>
    </xf>
    <xf numFmtId="164" fontId="50" fillId="0" borderId="0" xfId="53" applyFont="1" applyFill="1" applyBorder="1" applyAlignment="1">
      <alignment/>
      <protection/>
    </xf>
    <xf numFmtId="164" fontId="50" fillId="0" borderId="0" xfId="53" applyNumberFormat="1" applyFont="1" applyFill="1" applyBorder="1" applyAlignment="1">
      <alignment vertical="center" wrapText="1"/>
      <protection/>
    </xf>
    <xf numFmtId="164" fontId="50" fillId="0" borderId="0" xfId="53" applyNumberFormat="1" applyFont="1" applyBorder="1" applyAlignment="1">
      <alignment vertical="center" wrapText="1"/>
      <protection/>
    </xf>
    <xf numFmtId="164" fontId="47" fillId="0" borderId="0" xfId="53" applyNumberFormat="1" applyFont="1" applyFill="1" applyBorder="1" applyAlignment="1">
      <alignment vertical="center"/>
      <protection/>
    </xf>
    <xf numFmtId="164" fontId="3" fillId="0" borderId="0" xfId="41">
      <alignment vertical="center"/>
      <protection/>
    </xf>
    <xf numFmtId="164" fontId="13" fillId="0" borderId="0" xfId="41" applyFont="1">
      <alignment vertical="center"/>
      <protection/>
    </xf>
    <xf numFmtId="164" fontId="46" fillId="0" borderId="0" xfId="41" applyFont="1" applyAlignment="1">
      <alignment horizontal="center" vertical="center"/>
      <protection/>
    </xf>
    <xf numFmtId="164" fontId="50" fillId="6" borderId="29" xfId="41" applyFont="1" applyFill="1" applyBorder="1" applyAlignment="1">
      <alignment/>
      <protection/>
    </xf>
    <xf numFmtId="164" fontId="50" fillId="6" borderId="129" xfId="41" applyFont="1" applyFill="1" applyBorder="1" applyAlignment="1">
      <alignment/>
      <protection/>
    </xf>
    <xf numFmtId="164" fontId="50" fillId="6" borderId="129" xfId="41" applyFont="1" applyFill="1" applyBorder="1" applyAlignment="1">
      <alignment horizontal="right" vertical="center"/>
      <protection/>
    </xf>
    <xf numFmtId="164" fontId="50" fillId="6" borderId="130" xfId="41" applyFont="1" applyFill="1" applyBorder="1" applyAlignment="1">
      <alignment horizontal="right" vertical="top"/>
      <protection/>
    </xf>
    <xf numFmtId="164" fontId="50" fillId="6" borderId="134" xfId="41" applyFont="1" applyFill="1" applyBorder="1" applyAlignment="1">
      <alignment horizontal="center" vertical="center"/>
      <protection/>
    </xf>
    <xf numFmtId="164" fontId="50" fillId="6" borderId="19" xfId="41" applyFont="1" applyFill="1" applyBorder="1" applyAlignment="1">
      <alignment horizontal="center" vertical="center"/>
      <protection/>
    </xf>
    <xf numFmtId="164" fontId="50" fillId="6" borderId="28" xfId="41" applyFont="1" applyFill="1" applyBorder="1" applyAlignment="1">
      <alignment horizontal="center" vertical="center"/>
      <protection/>
    </xf>
    <xf numFmtId="164" fontId="50" fillId="0" borderId="1" xfId="41" applyFont="1" applyFill="1" applyBorder="1" applyAlignment="1">
      <alignment vertical="center" wrapText="1"/>
      <protection/>
    </xf>
    <xf numFmtId="164" fontId="50" fillId="0" borderId="47" xfId="41" applyFont="1" applyFill="1" applyBorder="1" applyAlignment="1">
      <alignment vertical="center" wrapText="1"/>
      <protection/>
    </xf>
    <xf numFmtId="164" fontId="50" fillId="0" borderId="81" xfId="41" applyFont="1" applyFill="1" applyBorder="1" applyAlignment="1">
      <alignment vertical="center"/>
      <protection/>
    </xf>
    <xf numFmtId="177" fontId="50" fillId="0" borderId="1" xfId="41" applyNumberFormat="1" applyFont="1" applyFill="1" applyBorder="1" applyAlignment="1" applyProtection="1">
      <alignment horizontal="right" vertical="center"/>
      <protection/>
    </xf>
    <xf numFmtId="177" fontId="50" fillId="0" borderId="12" xfId="41" applyNumberFormat="1" applyFont="1" applyFill="1" applyBorder="1" applyAlignment="1" applyProtection="1">
      <alignment horizontal="right" vertical="center"/>
      <protection/>
    </xf>
    <xf numFmtId="177" fontId="50" fillId="0" borderId="2" xfId="41" applyNumberFormat="1" applyFont="1" applyFill="1" applyBorder="1" applyAlignment="1" applyProtection="1">
      <alignment horizontal="right" vertical="center"/>
      <protection/>
    </xf>
    <xf numFmtId="164" fontId="50" fillId="0" borderId="7" xfId="41" applyFont="1" applyFill="1" applyBorder="1" applyAlignment="1">
      <alignment vertical="center"/>
      <protection/>
    </xf>
    <xf numFmtId="164" fontId="50" fillId="0" borderId="135" xfId="41" applyFont="1" applyFill="1" applyBorder="1" applyAlignment="1">
      <alignment vertical="center"/>
      <protection/>
    </xf>
    <xf numFmtId="177" fontId="50" fillId="0" borderId="6" xfId="41" applyNumberFormat="1" applyFont="1" applyFill="1" applyBorder="1" applyAlignment="1" applyProtection="1">
      <alignment horizontal="right" vertical="center"/>
      <protection/>
    </xf>
    <xf numFmtId="177" fontId="50" fillId="0" borderId="13" xfId="41" applyNumberFormat="1" applyFont="1" applyFill="1" applyBorder="1" applyAlignment="1" applyProtection="1">
      <alignment horizontal="right" vertical="center"/>
      <protection/>
    </xf>
    <xf numFmtId="177" fontId="50" fillId="0" borderId="14" xfId="41" applyNumberFormat="1" applyFont="1" applyFill="1" applyBorder="1" applyAlignment="1" applyProtection="1">
      <alignment horizontal="right" vertical="center"/>
      <protection/>
    </xf>
    <xf numFmtId="164" fontId="50" fillId="0" borderId="43" xfId="41" applyFont="1" applyFill="1" applyBorder="1" applyAlignment="1">
      <alignment vertical="center"/>
      <protection/>
    </xf>
    <xf numFmtId="164" fontId="50" fillId="0" borderId="6" xfId="41" applyFont="1" applyFill="1" applyBorder="1" applyAlignment="1">
      <alignment vertical="center" wrapText="1"/>
      <protection/>
    </xf>
    <xf numFmtId="164" fontId="50" fillId="0" borderId="9" xfId="41" applyFont="1" applyFill="1" applyBorder="1" applyAlignment="1">
      <alignment vertical="center"/>
      <protection/>
    </xf>
    <xf numFmtId="164" fontId="50" fillId="0" borderId="136" xfId="41" applyFont="1" applyFill="1" applyBorder="1" applyAlignment="1">
      <alignment vertical="center"/>
      <protection/>
    </xf>
    <xf numFmtId="164" fontId="50" fillId="0" borderId="133" xfId="41" applyFont="1" applyFill="1" applyBorder="1" applyAlignment="1">
      <alignment vertical="center"/>
      <protection/>
    </xf>
    <xf numFmtId="177" fontId="50" fillId="0" borderId="9" xfId="41" applyNumberFormat="1" applyFont="1" applyFill="1" applyBorder="1" applyAlignment="1" applyProtection="1">
      <alignment horizontal="right" vertical="center"/>
      <protection/>
    </xf>
    <xf numFmtId="177" fontId="50" fillId="0" borderId="18" xfId="41" applyNumberFormat="1" applyFont="1" applyFill="1" applyBorder="1" applyAlignment="1" applyProtection="1">
      <alignment horizontal="right" vertical="center"/>
      <protection/>
    </xf>
    <xf numFmtId="177" fontId="50" fillId="0" borderId="10" xfId="41" applyNumberFormat="1" applyFont="1" applyFill="1" applyBorder="1" applyAlignment="1" applyProtection="1">
      <alignment horizontal="right" vertical="center"/>
      <protection/>
    </xf>
    <xf numFmtId="164" fontId="50" fillId="0" borderId="0" xfId="41" applyFont="1" applyAlignment="1">
      <alignment/>
      <protection/>
    </xf>
    <xf numFmtId="164" fontId="3" fillId="0" borderId="0" xfId="40">
      <alignment vertical="center"/>
      <protection/>
    </xf>
    <xf numFmtId="164" fontId="46" fillId="0" borderId="0" xfId="40" applyFont="1" applyAlignment="1">
      <alignment horizontal="center" vertical="center"/>
      <protection/>
    </xf>
    <xf numFmtId="164" fontId="50" fillId="6" borderId="29" xfId="40" applyFont="1" applyFill="1" applyBorder="1" applyAlignment="1">
      <alignment/>
      <protection/>
    </xf>
    <xf numFmtId="164" fontId="50" fillId="6" borderId="129" xfId="40" applyFont="1" applyFill="1" applyBorder="1" applyAlignment="1">
      <alignment/>
      <protection/>
    </xf>
    <xf numFmtId="164" fontId="50" fillId="6" borderId="129" xfId="40" applyFont="1" applyFill="1" applyBorder="1" applyAlignment="1">
      <alignment horizontal="right" vertical="center"/>
      <protection/>
    </xf>
    <xf numFmtId="164" fontId="50" fillId="6" borderId="130" xfId="40" applyFont="1" applyFill="1" applyBorder="1" applyAlignment="1">
      <alignment horizontal="right" vertical="top"/>
      <protection/>
    </xf>
    <xf numFmtId="164" fontId="50" fillId="6" borderId="134" xfId="40" applyFont="1" applyFill="1" applyBorder="1" applyAlignment="1">
      <alignment horizontal="center" vertical="center"/>
      <protection/>
    </xf>
    <xf numFmtId="164" fontId="50" fillId="6" borderId="19" xfId="40" applyFont="1" applyFill="1" applyBorder="1" applyAlignment="1">
      <alignment horizontal="center" vertical="center"/>
      <protection/>
    </xf>
    <xf numFmtId="164" fontId="50" fillId="6" borderId="20" xfId="40" applyFont="1" applyFill="1" applyBorder="1" applyAlignment="1">
      <alignment horizontal="center" vertical="center"/>
      <protection/>
    </xf>
    <xf numFmtId="164" fontId="50" fillId="0" borderId="1" xfId="40" applyFont="1" applyFill="1" applyBorder="1" applyAlignment="1">
      <alignment vertical="center" wrapText="1"/>
      <protection/>
    </xf>
    <xf numFmtId="164" fontId="50" fillId="0" borderId="47" xfId="40" applyFont="1" applyFill="1" applyBorder="1" applyAlignment="1">
      <alignment vertical="center" wrapText="1"/>
      <protection/>
    </xf>
    <xf numFmtId="164" fontId="50" fillId="0" borderId="81" xfId="40" applyFont="1" applyFill="1" applyBorder="1" applyAlignment="1">
      <alignment horizontal="left" vertical="center"/>
      <protection/>
    </xf>
    <xf numFmtId="177" fontId="50" fillId="0" borderId="1" xfId="40" applyNumberFormat="1" applyFont="1" applyFill="1" applyBorder="1" applyAlignment="1" applyProtection="1">
      <alignment horizontal="right" vertical="center"/>
      <protection/>
    </xf>
    <xf numFmtId="177" fontId="50" fillId="0" borderId="12" xfId="40" applyNumberFormat="1" applyFont="1" applyFill="1" applyBorder="1" applyAlignment="1" applyProtection="1">
      <alignment horizontal="right" vertical="center"/>
      <protection/>
    </xf>
    <xf numFmtId="177" fontId="50" fillId="0" borderId="2" xfId="40" applyNumberFormat="1" applyFont="1" applyFill="1" applyBorder="1" applyAlignment="1" applyProtection="1">
      <alignment horizontal="right" vertical="center"/>
      <protection/>
    </xf>
    <xf numFmtId="164" fontId="50" fillId="0" borderId="7" xfId="40" applyFont="1" applyFill="1" applyBorder="1" applyAlignment="1">
      <alignment vertical="center"/>
      <protection/>
    </xf>
    <xf numFmtId="164" fontId="50" fillId="0" borderId="135" xfId="40" applyFont="1" applyFill="1" applyBorder="1" applyAlignment="1">
      <alignment horizontal="left" vertical="center"/>
      <protection/>
    </xf>
    <xf numFmtId="177" fontId="50" fillId="0" borderId="6" xfId="40" applyNumberFormat="1" applyFont="1" applyFill="1" applyBorder="1" applyAlignment="1" applyProtection="1">
      <alignment horizontal="right" vertical="center"/>
      <protection/>
    </xf>
    <xf numFmtId="177" fontId="50" fillId="0" borderId="13" xfId="40" applyNumberFormat="1" applyFont="1" applyFill="1" applyBorder="1" applyAlignment="1" applyProtection="1">
      <alignment horizontal="right" vertical="center"/>
      <protection/>
    </xf>
    <xf numFmtId="177" fontId="50" fillId="0" borderId="14" xfId="40" applyNumberFormat="1" applyFont="1" applyFill="1" applyBorder="1" applyAlignment="1" applyProtection="1">
      <alignment horizontal="right" vertical="center"/>
      <protection/>
    </xf>
    <xf numFmtId="164" fontId="50" fillId="0" borderId="6" xfId="40" applyFont="1" applyFill="1" applyBorder="1" applyAlignment="1">
      <alignment vertical="center" wrapText="1"/>
      <protection/>
    </xf>
    <xf numFmtId="164" fontId="50" fillId="0" borderId="7" xfId="40" applyFont="1" applyFill="1" applyBorder="1" applyAlignment="1">
      <alignment vertical="center" wrapText="1"/>
      <protection/>
    </xf>
    <xf numFmtId="164" fontId="50" fillId="0" borderId="9" xfId="40" applyFont="1" applyFill="1" applyBorder="1" applyAlignment="1">
      <alignment vertical="center"/>
      <protection/>
    </xf>
    <xf numFmtId="164" fontId="50" fillId="0" borderId="136" xfId="40" applyFont="1" applyFill="1" applyBorder="1" applyAlignment="1">
      <alignment vertical="center"/>
      <protection/>
    </xf>
    <xf numFmtId="164" fontId="50" fillId="0" borderId="133" xfId="40" applyFont="1" applyFill="1" applyBorder="1" applyAlignment="1">
      <alignment horizontal="left" vertical="center"/>
      <protection/>
    </xf>
    <xf numFmtId="177" fontId="50" fillId="0" borderId="9" xfId="40" applyNumberFormat="1" applyFont="1" applyFill="1" applyBorder="1" applyAlignment="1" applyProtection="1">
      <alignment horizontal="right" vertical="center"/>
      <protection/>
    </xf>
    <xf numFmtId="177" fontId="50" fillId="0" borderId="18" xfId="40" applyNumberFormat="1" applyFont="1" applyFill="1" applyBorder="1" applyAlignment="1" applyProtection="1">
      <alignment horizontal="right" vertical="center"/>
      <protection/>
    </xf>
    <xf numFmtId="177" fontId="50" fillId="0" borderId="10" xfId="40" applyNumberFormat="1" applyFont="1" applyFill="1" applyBorder="1" applyAlignment="1" applyProtection="1">
      <alignment horizontal="right" vertical="center"/>
      <protection/>
    </xf>
    <xf numFmtId="164" fontId="50" fillId="0" borderId="0" xfId="40" applyFont="1" applyFill="1" applyBorder="1" applyAlignment="1">
      <alignment/>
      <protection/>
    </xf>
    <xf numFmtId="164" fontId="50" fillId="0" borderId="0" xfId="40" applyFont="1" applyFill="1" applyBorder="1" applyAlignment="1">
      <alignment vertical="center"/>
      <protection/>
    </xf>
    <xf numFmtId="164" fontId="50" fillId="0" borderId="0" xfId="40" applyFont="1" applyFill="1" applyBorder="1" applyAlignment="1">
      <alignment horizontal="left" vertical="center"/>
      <protection/>
    </xf>
    <xf numFmtId="177" fontId="50" fillId="0" borderId="0" xfId="40" applyNumberFormat="1" applyFont="1" applyFill="1" applyBorder="1" applyAlignment="1" applyProtection="1">
      <alignment horizontal="right" vertical="center"/>
      <protection/>
    </xf>
    <xf numFmtId="164" fontId="2" fillId="3" borderId="0" xfId="27" applyFont="1" applyFill="1">
      <alignment/>
      <protection/>
    </xf>
    <xf numFmtId="164" fontId="2" fillId="3" borderId="0" xfId="27" applyFont="1" applyFill="1" applyAlignment="1" applyProtection="1">
      <alignment/>
      <protection hidden="1"/>
    </xf>
    <xf numFmtId="164" fontId="52" fillId="3" borderId="0" xfId="27" applyFont="1" applyFill="1">
      <alignment/>
      <protection/>
    </xf>
    <xf numFmtId="164" fontId="2" fillId="3" borderId="0" xfId="27" applyFont="1" applyFill="1" applyProtection="1">
      <alignment/>
      <protection hidden="1"/>
    </xf>
    <xf numFmtId="164" fontId="3" fillId="0" borderId="43" xfId="55" applyFont="1" applyFill="1" applyBorder="1">
      <alignment vertical="center"/>
      <protection/>
    </xf>
    <xf numFmtId="182" fontId="3" fillId="0" borderId="42" xfId="55" applyNumberFormat="1" applyFont="1" applyFill="1" applyBorder="1">
      <alignment vertical="center"/>
      <protection/>
    </xf>
    <xf numFmtId="164" fontId="3" fillId="0" borderId="41" xfId="55" applyFont="1" applyFill="1" applyBorder="1">
      <alignment vertical="center"/>
      <protection/>
    </xf>
    <xf numFmtId="169" fontId="3" fillId="0" borderId="0" xfId="55" applyNumberFormat="1" applyFont="1" applyFill="1" applyBorder="1">
      <alignment vertical="center"/>
      <protection/>
    </xf>
    <xf numFmtId="164" fontId="3" fillId="0" borderId="13" xfId="55" applyFont="1" applyFill="1" applyBorder="1" applyAlignment="1" applyProtection="1">
      <alignment horizontal="left" vertical="top"/>
      <protection locked="0"/>
    </xf>
    <xf numFmtId="181" fontId="3" fillId="3" borderId="0" xfId="54" applyNumberFormat="1" applyFont="1" applyFill="1" applyBorder="1" applyAlignment="1">
      <alignment vertical="center" wrapText="1"/>
      <protection/>
    </xf>
    <xf numFmtId="164" fontId="3" fillId="0" borderId="13" xfId="55" applyFont="1" applyFill="1" applyBorder="1" applyAlignment="1">
      <alignment horizontal="center" vertical="center"/>
      <protection/>
    </xf>
    <xf numFmtId="181" fontId="3" fillId="3" borderId="13" xfId="54" applyNumberFormat="1" applyFont="1" applyFill="1" applyBorder="1" applyAlignment="1">
      <alignment horizontal="center" vertical="center" wrapText="1"/>
      <protection/>
    </xf>
    <xf numFmtId="181" fontId="3" fillId="0" borderId="21" xfId="54" applyNumberFormat="1" applyFont="1" applyFill="1" applyBorder="1" applyAlignment="1">
      <alignment horizontal="center" vertical="center" wrapText="1"/>
      <protection/>
    </xf>
    <xf numFmtId="178" fontId="3" fillId="3" borderId="137" xfId="54" applyNumberFormat="1" applyFont="1" applyFill="1" applyBorder="1" applyAlignment="1">
      <alignment horizontal="center" vertical="center"/>
      <protection/>
    </xf>
    <xf numFmtId="169" fontId="3" fillId="0" borderId="0" xfId="55" applyNumberFormat="1" applyFont="1" applyFill="1">
      <alignment vertical="center"/>
      <protection/>
    </xf>
    <xf numFmtId="169" fontId="3" fillId="0" borderId="45" xfId="55" applyNumberFormat="1" applyFont="1" applyFill="1" applyBorder="1">
      <alignment vertical="center"/>
      <protection/>
    </xf>
    <xf numFmtId="169" fontId="2" fillId="0" borderId="13" xfId="55" applyNumberFormat="1" applyFont="1" applyFill="1" applyBorder="1" applyAlignment="1">
      <alignment horizontal="center" vertical="center"/>
      <protection/>
    </xf>
    <xf numFmtId="169" fontId="3" fillId="0" borderId="46" xfId="55" applyNumberFormat="1" applyFont="1" applyFill="1" applyBorder="1">
      <alignment vertical="center"/>
      <protection/>
    </xf>
    <xf numFmtId="184" fontId="3" fillId="0" borderId="0" xfId="55" applyNumberFormat="1" applyFont="1" applyFill="1" applyBorder="1">
      <alignment vertical="center"/>
      <protection/>
    </xf>
    <xf numFmtId="169" fontId="3" fillId="0" borderId="47" xfId="55" applyNumberFormat="1" applyFont="1" applyFill="1" applyBorder="1">
      <alignment vertical="center"/>
      <protection/>
    </xf>
    <xf numFmtId="169" fontId="3" fillId="0" borderId="33" xfId="55" applyNumberFormat="1" applyFont="1" applyFill="1" applyBorder="1">
      <alignment vertical="center"/>
      <protection/>
    </xf>
    <xf numFmtId="182" fontId="3" fillId="0" borderId="33" xfId="55" applyNumberFormat="1" applyFont="1" applyFill="1" applyBorder="1">
      <alignment vertical="center"/>
      <protection/>
    </xf>
    <xf numFmtId="169" fontId="3" fillId="0" borderId="48" xfId="55" applyNumberFormat="1" applyFont="1" applyFill="1" applyBorder="1">
      <alignment vertical="center"/>
      <protection/>
    </xf>
    <xf numFmtId="164" fontId="3" fillId="0" borderId="13" xfId="55" applyFont="1" applyFill="1" applyBorder="1" applyAlignment="1" applyProtection="1">
      <alignment horizontal="left" vertical="top" wrapText="1"/>
      <protection locked="0"/>
    </xf>
    <xf numFmtId="169" fontId="2" fillId="0" borderId="0" xfId="49" applyNumberFormat="1" applyFont="1" applyBorder="1" applyAlignment="1">
      <alignment vertical="center"/>
      <protection/>
    </xf>
    <xf numFmtId="177" fontId="2" fillId="0" borderId="0" xfId="50" applyNumberFormat="1" applyFont="1" applyFill="1" applyBorder="1" applyAlignment="1">
      <alignment horizontal="right" vertical="center"/>
      <protection/>
    </xf>
    <xf numFmtId="178" fontId="2" fillId="0" borderId="0" xfId="50" applyNumberFormat="1" applyFont="1" applyFill="1" applyBorder="1" applyAlignment="1">
      <alignment horizontal="right" vertical="center"/>
      <protection/>
    </xf>
    <xf numFmtId="178" fontId="2" fillId="0" borderId="0" xfId="50" applyNumberFormat="1" applyFont="1" applyBorder="1" applyAlignment="1">
      <alignment horizontal="right" vertical="center"/>
      <protection/>
    </xf>
    <xf numFmtId="169" fontId="3" fillId="3" borderId="0" xfId="55" applyNumberFormat="1" applyFont="1" applyFill="1" applyBorder="1" applyAlignment="1">
      <alignment vertical="center" wrapText="1"/>
      <protection/>
    </xf>
    <xf numFmtId="169" fontId="2" fillId="0" borderId="0" xfId="49" applyNumberFormat="1" applyFont="1" applyBorder="1" applyAlignment="1">
      <alignment horizontal="center" vertical="center"/>
      <protection/>
    </xf>
    <xf numFmtId="178" fontId="3" fillId="3" borderId="13" xfId="54" applyNumberFormat="1" applyFont="1" applyFill="1" applyBorder="1" applyAlignment="1">
      <alignment horizontal="center" vertical="center" wrapText="1"/>
      <protection/>
    </xf>
    <xf numFmtId="178" fontId="3" fillId="3" borderId="13" xfId="54" applyNumberFormat="1" applyFont="1" applyFill="1" applyBorder="1" applyAlignment="1">
      <alignment horizontal="center" vertical="center"/>
      <protection/>
    </xf>
    <xf numFmtId="169" fontId="3" fillId="0" borderId="13" xfId="55" applyNumberFormat="1" applyFont="1" applyFill="1" applyBorder="1" applyAlignment="1">
      <alignment horizontal="center" vertical="center"/>
      <protection/>
    </xf>
    <xf numFmtId="178" fontId="3" fillId="0" borderId="13" xfId="55" applyNumberFormat="1" applyFont="1" applyFill="1" applyBorder="1" applyAlignment="1">
      <alignment horizontal="center" vertical="center"/>
      <protection/>
    </xf>
    <xf numFmtId="178" fontId="3" fillId="0" borderId="0" xfId="55" applyNumberFormat="1" applyFont="1" applyFill="1" applyBorder="1">
      <alignment vertical="center"/>
      <protection/>
    </xf>
    <xf numFmtId="164" fontId="16" fillId="0" borderId="0" xfId="48" applyFont="1" applyAlignment="1">
      <alignment vertical="center"/>
      <protection/>
    </xf>
    <xf numFmtId="185" fontId="3" fillId="0" borderId="0" xfId="55" applyNumberFormat="1" applyFont="1" applyFill="1" applyBorder="1">
      <alignment vertical="center"/>
      <protection/>
    </xf>
    <xf numFmtId="164" fontId="2" fillId="0" borderId="0" xfId="27">
      <alignment/>
      <protection/>
    </xf>
    <xf numFmtId="169" fontId="38" fillId="0" borderId="43" xfId="27" applyNumberFormat="1" applyFont="1" applyBorder="1" applyAlignment="1">
      <alignment vertical="center"/>
      <protection/>
    </xf>
    <xf numFmtId="169" fontId="38" fillId="0" borderId="44" xfId="27" applyNumberFormat="1" applyFont="1" applyBorder="1" applyAlignment="1">
      <alignment vertical="center"/>
      <protection/>
    </xf>
    <xf numFmtId="169" fontId="38" fillId="0" borderId="22" xfId="27" applyNumberFormat="1" applyFont="1" applyBorder="1" applyAlignment="1">
      <alignment horizontal="center" vertical="center" wrapText="1"/>
      <protection/>
    </xf>
    <xf numFmtId="169" fontId="38" fillId="0" borderId="7" xfId="27" applyNumberFormat="1" applyFont="1" applyBorder="1" applyAlignment="1">
      <alignment horizontal="center" vertical="center"/>
      <protection/>
    </xf>
    <xf numFmtId="169" fontId="38" fillId="0" borderId="41" xfId="27" applyNumberFormat="1" applyFont="1" applyBorder="1" applyAlignment="1">
      <alignment horizontal="center" vertical="center"/>
      <protection/>
    </xf>
    <xf numFmtId="169" fontId="38" fillId="0" borderId="107" xfId="27" applyNumberFormat="1" applyFont="1" applyBorder="1" applyAlignment="1">
      <alignment horizontal="center" vertical="center"/>
      <protection/>
    </xf>
    <xf numFmtId="169" fontId="38" fillId="0" borderId="47" xfId="27" applyNumberFormat="1" applyFont="1" applyBorder="1" applyAlignment="1">
      <alignment vertical="center"/>
      <protection/>
    </xf>
    <xf numFmtId="169" fontId="38" fillId="0" borderId="48" xfId="27" applyNumberFormat="1" applyFont="1" applyBorder="1" applyAlignment="1">
      <alignment vertical="center"/>
      <protection/>
    </xf>
    <xf numFmtId="164" fontId="2" fillId="0" borderId="21" xfId="27" applyFont="1" applyBorder="1" applyAlignment="1">
      <alignment vertical="center"/>
      <protection/>
    </xf>
    <xf numFmtId="169" fontId="38" fillId="0" borderId="43" xfId="27" applyNumberFormat="1" applyFont="1" applyBorder="1" applyAlignment="1">
      <alignment horizontal="center" vertical="center"/>
      <protection/>
    </xf>
    <xf numFmtId="169" fontId="38" fillId="0" borderId="13" xfId="27" applyNumberFormat="1" applyFont="1" applyBorder="1" applyAlignment="1">
      <alignment horizontal="center" vertical="center" wrapText="1"/>
      <protection/>
    </xf>
    <xf numFmtId="169" fontId="38" fillId="0" borderId="22" xfId="27" applyNumberFormat="1" applyFont="1" applyBorder="1" applyAlignment="1">
      <alignment horizontal="center" vertical="center"/>
      <protection/>
    </xf>
    <xf numFmtId="169" fontId="38" fillId="0" borderId="33" xfId="27" applyNumberFormat="1" applyFont="1" applyBorder="1" applyAlignment="1">
      <alignment horizontal="center" vertical="center" wrapText="1"/>
      <protection/>
    </xf>
    <xf numFmtId="169" fontId="38" fillId="0" borderId="13" xfId="27" applyNumberFormat="1" applyFont="1" applyBorder="1" applyAlignment="1">
      <alignment horizontal="center" vertical="center"/>
      <protection/>
    </xf>
    <xf numFmtId="169" fontId="38" fillId="0" borderId="44" xfId="27" applyNumberFormat="1" applyFont="1" applyBorder="1" applyAlignment="1">
      <alignment horizontal="center" vertical="center"/>
      <protection/>
    </xf>
    <xf numFmtId="181" fontId="38" fillId="0" borderId="22" xfId="27" applyNumberFormat="1" applyFont="1" applyFill="1" applyBorder="1" applyAlignment="1">
      <alignment vertical="center"/>
      <protection/>
    </xf>
    <xf numFmtId="181" fontId="38" fillId="0" borderId="43" xfId="27" applyNumberFormat="1" applyFont="1" applyFill="1" applyBorder="1" applyAlignment="1">
      <alignment vertical="center"/>
      <protection/>
    </xf>
    <xf numFmtId="185" fontId="38" fillId="0" borderId="22" xfId="27" applyNumberFormat="1" applyFont="1" applyFill="1" applyBorder="1" applyAlignment="1">
      <alignment vertical="center"/>
      <protection/>
    </xf>
    <xf numFmtId="185" fontId="38" fillId="0" borderId="43" xfId="27" applyNumberFormat="1" applyFont="1" applyFill="1" applyBorder="1" applyAlignment="1">
      <alignment vertical="center"/>
      <protection/>
    </xf>
    <xf numFmtId="185" fontId="38" fillId="0" borderId="22" xfId="27" applyNumberFormat="1" applyFont="1" applyBorder="1" applyAlignment="1">
      <alignment vertical="center"/>
      <protection/>
    </xf>
    <xf numFmtId="169" fontId="38" fillId="0" borderId="47" xfId="27" applyNumberFormat="1" applyFont="1" applyBorder="1" applyAlignment="1">
      <alignment horizontal="center" vertical="center"/>
      <protection/>
    </xf>
    <xf numFmtId="181" fontId="38" fillId="0" borderId="13" xfId="27" applyNumberFormat="1" applyFont="1" applyFill="1" applyBorder="1" applyAlignment="1">
      <alignment vertical="center"/>
      <protection/>
    </xf>
    <xf numFmtId="181" fontId="38" fillId="0" borderId="7" xfId="27" applyNumberFormat="1" applyFont="1" applyFill="1" applyBorder="1" applyAlignment="1">
      <alignment vertical="center"/>
      <protection/>
    </xf>
    <xf numFmtId="185" fontId="38" fillId="0" borderId="13" xfId="27" applyNumberFormat="1" applyFont="1" applyFill="1" applyBorder="1" applyAlignment="1">
      <alignment vertical="center"/>
      <protection/>
    </xf>
    <xf numFmtId="185" fontId="38" fillId="0" borderId="7" xfId="27" applyNumberFormat="1" applyFont="1" applyFill="1" applyBorder="1" applyAlignment="1">
      <alignment vertical="center"/>
      <protection/>
    </xf>
    <xf numFmtId="185" fontId="38" fillId="0" borderId="13" xfId="27" applyNumberFormat="1" applyFont="1" applyBorder="1" applyAlignment="1">
      <alignment vertical="center"/>
      <protection/>
    </xf>
    <xf numFmtId="181" fontId="38" fillId="0" borderId="13" xfId="27" applyNumberFormat="1" applyFont="1" applyFill="1" applyBorder="1" applyAlignment="1">
      <alignment vertical="center" wrapText="1"/>
      <protection/>
    </xf>
    <xf numFmtId="181" fontId="38" fillId="0" borderId="22" xfId="27" applyNumberFormat="1" applyFont="1" applyBorder="1" applyAlignment="1">
      <alignment vertical="center"/>
      <protection/>
    </xf>
    <xf numFmtId="181" fontId="38" fillId="0" borderId="43" xfId="27" applyNumberFormat="1" applyFont="1" applyBorder="1" applyAlignment="1">
      <alignment vertical="center"/>
      <protection/>
    </xf>
    <xf numFmtId="185" fontId="38" fillId="0" borderId="42" xfId="27" applyNumberFormat="1" applyFont="1" applyBorder="1" applyAlignment="1">
      <alignment vertical="center"/>
      <protection/>
    </xf>
    <xf numFmtId="164" fontId="2" fillId="0" borderId="13" xfId="27" applyBorder="1">
      <alignment/>
      <protection/>
    </xf>
    <xf numFmtId="164" fontId="2" fillId="0" borderId="13" xfId="27" applyBorder="1" applyAlignment="1">
      <alignment vertical="center"/>
      <protection/>
    </xf>
    <xf numFmtId="164" fontId="26" fillId="0" borderId="13" xfId="27" applyFont="1" applyBorder="1">
      <alignment/>
      <protection/>
    </xf>
  </cellXfs>
  <cellStyles count="44">
    <cellStyle name="Normal" xfId="0"/>
    <cellStyle name="Comma" xfId="15"/>
    <cellStyle name="Comma [0]" xfId="16"/>
    <cellStyle name="Currency" xfId="17"/>
    <cellStyle name="Currency [0]" xfId="18"/>
    <cellStyle name="Percent" xfId="19"/>
    <cellStyle name="パーセント 2" xfId="20"/>
    <cellStyle name="桁区切り 2" xfId="21"/>
    <cellStyle name="桁区切り 2 2" xfId="22"/>
    <cellStyle name="桁区切り 2 3" xfId="23"/>
    <cellStyle name="桁区切り 3" xfId="24"/>
    <cellStyle name="桁区切り 4" xfId="25"/>
    <cellStyle name="桁区切り 5" xfId="26"/>
    <cellStyle name="標準 2" xfId="27"/>
    <cellStyle name="標準 2 2" xfId="28"/>
    <cellStyle name="標準 2 3" xfId="29"/>
    <cellStyle name="標準 2 4" xfId="30"/>
    <cellStyle name="標準 2_2007AJAHO401600" xfId="31"/>
    <cellStyle name="標準 3" xfId="32"/>
    <cellStyle name="標準 3 2" xfId="33"/>
    <cellStyle name="標準 3 3" xfId="34"/>
    <cellStyle name="標準 3_APAHO401000" xfId="35"/>
    <cellStyle name="標準 4" xfId="36"/>
    <cellStyle name="標準 4 2" xfId="37"/>
    <cellStyle name="標準 4_APAHO401000" xfId="38"/>
    <cellStyle name="標準 4_APAHO401600" xfId="39"/>
    <cellStyle name="標準 4_APAHO4019001" xfId="40"/>
    <cellStyle name="標準 4_ZJ08_022012_青森市_2010" xfId="41"/>
    <cellStyle name="標準 5" xfId="42"/>
    <cellStyle name="標準 6" xfId="43"/>
    <cellStyle name="標準 6 2" xfId="44"/>
    <cellStyle name="標準 6_APAHO401000" xfId="45"/>
    <cellStyle name="標準 6_APAHO401200_O-JJ1016-001-3_財政状況資料集(決算状況カード(各会計・関係団体))(Rev2)2" xfId="46"/>
    <cellStyle name="標準 6_APAHO402200_O-JJ1016-001-3_財政状況資料集(決算状況カード(各会計・関係団体))(Rev2)2" xfId="47"/>
    <cellStyle name="標準 7" xfId="48"/>
    <cellStyle name="標準_APAHO251300" xfId="49"/>
    <cellStyle name="標準_APAHO252300" xfId="50"/>
    <cellStyle name="標準_Book1" xfId="51"/>
    <cellStyle name="標準_O-JJ0722-001-3_決算状況カード(各会計・関係団体)_O-JJ1016-001-3_財政状況資料集(決算状況カード(各会計・関係団体))(Rev2)2" xfId="52"/>
    <cellStyle name="標準_O-JJ0722-001-8_連結実質赤字比率に係る赤字・黒字の構成分析" xfId="53"/>
    <cellStyle name="標準_【レイアウト】（市）資料３（Ｐ２）　歳出比較分析表" xfId="54"/>
    <cellStyle name="標準_【レイアウト】（県）資料３（Ｐ２）　歳出比較分析表" xfId="55"/>
    <cellStyle name="通貨 2" xfId="56"/>
    <cellStyle name="通貨 3"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FFD5"/>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6"/>
          <c:w val="0.97125"/>
          <c:h val="0.7115"/>
        </c:manualLayout>
      </c:layout>
      <c:lineChart>
        <c:grouping val="standard"/>
        <c:varyColors val="0"/>
        <c:ser>
          <c:idx val="0"/>
          <c:order val="0"/>
          <c:tx>
            <c:strRef>
              <c:f>データシート!$F$2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3660586"/>
        <c:axId val="19365803"/>
      </c:lineChart>
      <c:dateAx>
        <c:axId val="4366058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9365803"/>
        <c:crossesAt val="0"/>
        <c:auto val="0"/>
        <c:noMultiLvlLbl val="0"/>
      </c:dateAx>
      <c:valAx>
        <c:axId val="19365803"/>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3660586"/>
        <c:crossesAt val="1"/>
        <c:crossBetween val="midCat"/>
        <c:dispUnits/>
      </c:valAx>
      <c:spPr>
        <a:solidFill>
          <a:srgbClr val="E6FFD5"/>
        </a:solidFill>
        <a:ln w="12700">
          <a:solidFill/>
        </a:ln>
      </c:spPr>
    </c:plotArea>
    <c:plotVisOnly val="1"/>
    <c:dispBlanksAs val="gap"/>
    <c:showDLblsOverMax val="0"/>
  </c:chart>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6575"/>
          <c:w val="0.96475"/>
          <c:h val="0.91075"/>
        </c:manualLayout>
      </c:layout>
      <c:barChart>
        <c:barDir val="col"/>
        <c:grouping val="stacked"/>
        <c:varyColors val="0"/>
        <c:ser>
          <c:idx val="0"/>
          <c:order val="0"/>
          <c:tx>
            <c:strRef>
              <c:f>データシート!$A$19</c:f>
            </c:strRef>
          </c:tx>
          <c:spPr>
            <a:solidFill>
              <a:srgbClr val="00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データシート!$B$18:$F$18</c:f>
              <c:strCache/>
            </c:strRef>
          </c:cat>
          <c:val>
            <c:numRef>
              <c:f>データシート!$B$19:$F$19</c:f>
              <c:numCache/>
            </c:numRef>
          </c:val>
        </c:ser>
        <c:ser>
          <c:idx val="1"/>
          <c:order val="1"/>
          <c:tx>
            <c:strRef>
              <c:f>データシート!$A$20</c:f>
            </c:strRef>
          </c:tx>
          <c:spPr>
            <a:solidFill>
              <a:srgbClr val="FF8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データシート!$B$18:$F$18</c:f>
              <c:strCache/>
            </c:strRef>
          </c:cat>
          <c:val>
            <c:numRef>
              <c:f>データシート!$B$20:$F$20</c:f>
              <c:numCache/>
            </c:numRef>
          </c:val>
        </c:ser>
        <c:overlap val="100"/>
        <c:gapWidth val="250"/>
        <c:axId val="50817644"/>
        <c:axId val="14812525"/>
      </c:barChart>
      <c:lineChart>
        <c:grouping val="standard"/>
        <c:varyColors val="0"/>
        <c:ser>
          <c:idx val="0"/>
          <c:order val="2"/>
          <c:tx>
            <c:strRef>
              <c:f>データシート!$A$21</c:f>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strRef>
              <c:f>データシート!$B$18:$F$18</c:f>
              <c:strCache/>
            </c:strRef>
          </c:cat>
          <c:val>
            <c:numRef>
              <c:f>データシート!$B$21:$F$21</c:f>
              <c:numCache/>
            </c:numRef>
          </c:val>
          <c:smooth val="0"/>
        </c:ser>
        <c:axId val="50817644"/>
        <c:axId val="14812525"/>
      </c:lineChart>
      <c:dateAx>
        <c:axId val="50817644"/>
        <c:scaling>
          <c:orientation val="minMax"/>
        </c:scaling>
        <c:axPos val="b"/>
        <c:delete val="0"/>
        <c:numFmt formatCode="General" sourceLinked="1"/>
        <c:majorTickMark val="none"/>
        <c:minorTickMark val="none"/>
        <c:tickLblPos val="low"/>
        <c:txPr>
          <a:bodyPr vert="horz" rot="0"/>
          <a:lstStyle/>
          <a:p>
            <a:pPr>
              <a:defRPr lang="en-US" cap="none" sz="1400" b="1" i="0" u="none" baseline="0">
                <a:solidFill>
                  <a:srgbClr val="000000"/>
                </a:solidFill>
              </a:defRPr>
            </a:pPr>
          </a:p>
        </c:txPr>
        <c:crossAx val="14812525"/>
        <c:crossesAt val="0"/>
        <c:auto val="0"/>
        <c:noMultiLvlLbl val="0"/>
      </c:dateAx>
      <c:valAx>
        <c:axId val="14812525"/>
        <c:scaling>
          <c:orientation val="minMax"/>
        </c:scaling>
        <c:axPos val="l"/>
        <c:majorGridlines/>
        <c:delete val="0"/>
        <c:numFmt formatCode="0.00_ " sourceLinked="0"/>
        <c:majorTickMark val="in"/>
        <c:minorTickMark val="none"/>
        <c:tickLblPos val="nextTo"/>
        <c:txPr>
          <a:bodyPr vert="horz" rot="0"/>
          <a:lstStyle/>
          <a:p>
            <a:pPr>
              <a:defRPr lang="en-US" cap="none" sz="1400" b="0" i="0" u="none" baseline="0">
                <a:solidFill>
                  <a:srgbClr val="000000"/>
                </a:solidFill>
              </a:defRPr>
            </a:pPr>
          </a:p>
        </c:txPr>
        <c:crossAx val="50817644"/>
        <c:crossesAt val="1"/>
        <c:crossBetween val="between"/>
        <c:dispUnits/>
      </c:valAx>
      <c:spPr>
        <a:ln w="3175">
          <a:noFill/>
        </a:ln>
      </c:spPr>
    </c:plotArea>
    <c:plotVisOnly val="1"/>
    <c:dispBlanksAs val="zero"/>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57"/>
          <c:w val="0.97275"/>
          <c:h val="0.94225"/>
        </c:manualLayout>
      </c:layout>
      <c:barChart>
        <c:barDir val="col"/>
        <c:grouping val="stacked"/>
        <c:varyColors val="0"/>
        <c:ser>
          <c:idx val="0"/>
          <c:order val="0"/>
          <c:tx>
            <c:strRef>
              <c:f>データシート!$A$27</c:f>
            </c:strRef>
          </c:tx>
          <c:spPr>
            <a:solidFill>
              <a:srgbClr val="0000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データシート!$B$27:$K$27</c:f>
              <c:numCache/>
            </c:numRef>
          </c:val>
        </c:ser>
        <c:ser>
          <c:idx val="1"/>
          <c:order val="1"/>
          <c:tx>
            <c:strRef>
              <c:f>データシート!$A$28</c:f>
            </c:strRef>
          </c:tx>
          <c:spPr>
            <a:solidFill>
              <a:srgbClr val="FF0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データシート!$B$28:$K$28</c:f>
              <c:numCache/>
            </c:numRef>
          </c:val>
        </c:ser>
        <c:ser>
          <c:idx val="2"/>
          <c:order val="2"/>
          <c:tx>
            <c:strRef>
              <c:f>データシート!$A$29</c:f>
            </c:strRef>
          </c:tx>
          <c:spPr>
            <a:solidFill>
              <a:srgbClr val="00FF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データシート!$B$29:$K$29</c:f>
              <c:numCache/>
            </c:numRef>
          </c:val>
        </c:ser>
        <c:ser>
          <c:idx val="3"/>
          <c:order val="3"/>
          <c:tx>
            <c:strRef>
              <c:f>データシート!$A$30</c:f>
            </c:strRef>
          </c:tx>
          <c:spPr>
            <a:solidFill>
              <a:srgbClr val="800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データシート!$B$30:$K$30</c:f>
              <c:numCache/>
            </c:numRef>
          </c:val>
        </c:ser>
        <c:ser>
          <c:idx val="4"/>
          <c:order val="4"/>
          <c:tx>
            <c:strRef>
              <c:f>データシート!$A$31</c:f>
            </c:strRef>
          </c:tx>
          <c:spPr>
            <a:solidFill>
              <a:srgbClr val="FFFF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データシート!$B$31:$K$31</c:f>
              <c:numCache/>
            </c:numRef>
          </c:val>
        </c:ser>
        <c:ser>
          <c:idx val="5"/>
          <c:order val="5"/>
          <c:tx>
            <c:strRef>
              <c:f>データシート!$A$32</c:f>
            </c:strRef>
          </c:tx>
          <c:spPr>
            <a:solidFill>
              <a:srgbClr val="FF66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データシート!$B$32:$K$32</c:f>
              <c:numCache/>
            </c:numRef>
          </c:val>
        </c:ser>
        <c:ser>
          <c:idx val="6"/>
          <c:order val="6"/>
          <c:tx>
            <c:strRef>
              <c:f>データシート!$A$33</c:f>
            </c:strRef>
          </c:tx>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データシート!$B$33:$K$33</c:f>
              <c:numCache/>
            </c:numRef>
          </c:val>
        </c:ser>
        <c:ser>
          <c:idx val="7"/>
          <c:order val="7"/>
          <c:tx>
            <c:strRef>
              <c:f>データシート!$A$34</c:f>
            </c:strRef>
          </c:tx>
          <c:spPr>
            <a:solidFill>
              <a:srgbClr val="008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データシート!$B$34:$K$34</c:f>
              <c:numCache/>
            </c:numRef>
          </c:val>
        </c:ser>
        <c:ser>
          <c:idx val="8"/>
          <c:order val="8"/>
          <c:tx>
            <c:strRef>
              <c:f>データシート!$A$35</c:f>
            </c:strRef>
          </c:tx>
          <c:spPr>
            <a:solidFill>
              <a:srgbClr val="00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データシート!$B$35:$K$35</c:f>
              <c:numCache/>
            </c:numRef>
          </c:val>
        </c:ser>
        <c:ser>
          <c:idx val="9"/>
          <c:order val="9"/>
          <c:tx>
            <c:strRef>
              <c:f>データシート!$A$36</c:f>
            </c:strRef>
          </c:tx>
          <c:spPr>
            <a:solidFill>
              <a:srgbClr val="FF8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データシート!$B$25:$K$26</c:f>
              <c:multiLvlStrCache/>
            </c:multiLvlStrRef>
          </c:cat>
          <c:val>
            <c:numRef>
              <c:f>データシート!$B$36:$K$36</c:f>
              <c:numCache/>
            </c:numRef>
          </c:val>
        </c:ser>
        <c:overlap val="100"/>
        <c:axId val="23290030"/>
        <c:axId val="37456943"/>
      </c:barChart>
      <c:dateAx>
        <c:axId val="23290030"/>
        <c:scaling>
          <c:orientation val="minMax"/>
        </c:scaling>
        <c:axPos val="b"/>
        <c:delete val="0"/>
        <c:numFmt formatCode="General" sourceLinked="1"/>
        <c:majorTickMark val="none"/>
        <c:minorTickMark val="none"/>
        <c:tickLblPos val="low"/>
        <c:txPr>
          <a:bodyPr vert="wordArtVert" rot="0"/>
          <a:lstStyle/>
          <a:p>
            <a:pPr>
              <a:defRPr lang="en-US" cap="none" sz="1400" b="1" i="0" u="none" baseline="0">
                <a:solidFill>
                  <a:srgbClr val="000000"/>
                </a:solidFill>
              </a:defRPr>
            </a:pPr>
          </a:p>
        </c:txPr>
        <c:crossAx val="37456943"/>
        <c:crossesAt val="0"/>
        <c:auto val="0"/>
        <c:noMultiLvlLbl val="0"/>
      </c:dateAx>
      <c:valAx>
        <c:axId val="37456943"/>
        <c:scaling>
          <c:orientation val="minMax"/>
        </c:scaling>
        <c:axPos val="l"/>
        <c:majorGridlines/>
        <c:delete val="0"/>
        <c:numFmt formatCode="0.00_ " sourceLinked="0"/>
        <c:majorTickMark val="in"/>
        <c:minorTickMark val="none"/>
        <c:tickLblPos val="nextTo"/>
        <c:txPr>
          <a:bodyPr vert="horz" rot="0"/>
          <a:lstStyle/>
          <a:p>
            <a:pPr>
              <a:defRPr lang="en-US" cap="none" sz="1400" b="0" i="0" u="none" baseline="0">
                <a:solidFill>
                  <a:srgbClr val="000000"/>
                </a:solidFill>
              </a:defRPr>
            </a:pPr>
          </a:p>
        </c:txPr>
        <c:crossAx val="23290030"/>
        <c:crossesAt val="1"/>
        <c:crossBetween val="between"/>
        <c:dispUnits/>
      </c:valAx>
      <c:spPr>
        <a:ln w="3175">
          <a:noFill/>
        </a:ln>
      </c:spPr>
    </c:plotArea>
    <c:plotVisOnly val="1"/>
    <c:dispBlanksAs val="zero"/>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6025"/>
          <c:w val="0.9445"/>
          <c:h val="0.93875"/>
        </c:manualLayout>
      </c:layout>
      <c:barChart>
        <c:barDir val="col"/>
        <c:grouping val="stacked"/>
        <c:varyColors val="0"/>
        <c:ser>
          <c:idx val="0"/>
          <c:order val="0"/>
          <c:tx>
            <c:strRef>
              <c:f>データシート!$A$42</c:f>
            </c:strRef>
          </c:tx>
          <c:spPr>
            <a:solidFill>
              <a:srgbClr val="00FF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データシート!$B$42:$P$42</c:f>
              <c:numCache/>
            </c:numRef>
          </c:val>
        </c:ser>
        <c:ser>
          <c:idx val="1"/>
          <c:order val="1"/>
          <c:tx>
            <c:strRef>
              <c:f>データシート!$A$43</c:f>
            </c:strRef>
          </c:tx>
          <c:spPr>
            <a:solidFill>
              <a:srgbClr val="800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データシート!$B$43:$P$43</c:f>
              <c:numCache/>
            </c:numRef>
          </c:val>
        </c:ser>
        <c:ser>
          <c:idx val="2"/>
          <c:order val="2"/>
          <c:tx>
            <c:strRef>
              <c:f>データシート!$A$44</c:f>
            </c:strRef>
          </c:tx>
          <c:spPr>
            <a:solidFill>
              <a:srgbClr val="FFFF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データシート!$B$44:$P$44</c:f>
              <c:numCache/>
            </c:numRef>
          </c:val>
        </c:ser>
        <c:ser>
          <c:idx val="3"/>
          <c:order val="3"/>
          <c:tx>
            <c:strRef>
              <c:f>データシート!$A$45</c:f>
            </c:strRef>
          </c:tx>
          <c:spPr>
            <a:solidFill>
              <a:srgbClr val="FF66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データシート!$B$45:$P$45</c:f>
              <c:numCache/>
            </c:numRef>
          </c:val>
        </c:ser>
        <c:ser>
          <c:idx val="4"/>
          <c:order val="4"/>
          <c:tx>
            <c:strRef>
              <c:f>データシート!$A$46</c:f>
            </c:strRef>
          </c:tx>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データシート!$B$46:$P$46</c:f>
              <c:numCache/>
            </c:numRef>
          </c:val>
        </c:ser>
        <c:ser>
          <c:idx val="5"/>
          <c:order val="5"/>
          <c:tx>
            <c:strRef>
              <c:f>データシート!$A$47</c:f>
            </c:strRef>
          </c:tx>
          <c:spPr>
            <a:solidFill>
              <a:srgbClr val="008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データシート!$B$47:$P$47</c:f>
              <c:numCache/>
            </c:numRef>
          </c:val>
        </c:ser>
        <c:ser>
          <c:idx val="6"/>
          <c:order val="6"/>
          <c:tx>
            <c:strRef>
              <c:f>データシート!$A$48</c:f>
            </c:strRef>
          </c:tx>
          <c:spPr>
            <a:solidFill>
              <a:srgbClr val="00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データシート!$B$48:$P$48</c:f>
              <c:numCache/>
            </c:numRef>
          </c:val>
        </c:ser>
        <c:ser>
          <c:idx val="7"/>
          <c:order val="7"/>
          <c:tx>
            <c:strRef>
              <c:f>データシート!$A$49</c:f>
            </c:strRef>
          </c:tx>
          <c:spPr>
            <a:solidFill>
              <a:srgbClr val="FF8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データシート!$B$40:$P$41</c:f>
              <c:multiLvlStrCache/>
            </c:multiLvlStrRef>
          </c:cat>
          <c:val>
            <c:numRef>
              <c:f>データシート!$B$49:$P$49</c:f>
              <c:numCache/>
            </c:numRef>
          </c:val>
        </c:ser>
        <c:overlap val="100"/>
        <c:gapWidth val="100"/>
        <c:axId val="18782192"/>
        <c:axId val="12882929"/>
      </c:barChart>
      <c:lineChart>
        <c:grouping val="standard"/>
        <c:varyColors val="0"/>
        <c:ser>
          <c:idx val="0"/>
          <c:order val="8"/>
          <c:tx>
            <c:strRef>
              <c:f>データシート!$A$50</c:f>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multiLvlStrRef>
              <c:f>データシート!$B$40:$P$41</c:f>
              <c:multiLvlStrCache/>
            </c:multiLvlStrRef>
          </c:cat>
          <c:val>
            <c:numRef>
              <c:f>データシート!$B$50:$P$50</c:f>
              <c:numCache/>
            </c:numRef>
          </c:val>
          <c:smooth val="0"/>
        </c:ser>
        <c:axId val="18782192"/>
        <c:axId val="12882929"/>
      </c:lineChart>
      <c:dateAx>
        <c:axId val="18782192"/>
        <c:scaling>
          <c:orientation val="minMax"/>
        </c:scaling>
        <c:axPos val="b"/>
        <c:delete val="0"/>
        <c:numFmt formatCode="General" sourceLinked="1"/>
        <c:majorTickMark val="none"/>
        <c:minorTickMark val="none"/>
        <c:tickLblPos val="low"/>
        <c:txPr>
          <a:bodyPr vert="wordArtVert" rot="0"/>
          <a:lstStyle/>
          <a:p>
            <a:pPr>
              <a:defRPr lang="en-US" cap="none" sz="1400" b="1" i="0" u="none" baseline="0">
                <a:solidFill>
                  <a:srgbClr val="000000"/>
                </a:solidFill>
              </a:defRPr>
            </a:pPr>
          </a:p>
        </c:txPr>
        <c:crossAx val="12882929"/>
        <c:crossesAt val="0"/>
        <c:auto val="0"/>
        <c:noMultiLvlLbl val="0"/>
      </c:dateAx>
      <c:valAx>
        <c:axId val="12882929"/>
        <c:scaling>
          <c:orientation val="minMax"/>
        </c:scaling>
        <c:axPos val="l"/>
        <c:majorGridlines/>
        <c:delete val="0"/>
        <c:numFmt formatCode="#,##0_ " sourceLinked="0"/>
        <c:majorTickMark val="in"/>
        <c:minorTickMark val="none"/>
        <c:tickLblPos val="nextTo"/>
        <c:txPr>
          <a:bodyPr vert="horz" rot="0"/>
          <a:lstStyle/>
          <a:p>
            <a:pPr>
              <a:defRPr lang="en-US" cap="none" sz="1400" b="0" i="0" u="none" baseline="0">
                <a:solidFill>
                  <a:srgbClr val="000000"/>
                </a:solidFill>
              </a:defRPr>
            </a:pPr>
          </a:p>
        </c:txPr>
        <c:crossAx val="18782192"/>
        <c:crossesAt val="1"/>
        <c:crossBetween val="between"/>
        <c:dispUnits/>
      </c:valAx>
      <c:spPr>
        <a:ln w="3175">
          <a:noFill/>
        </a:ln>
      </c:spPr>
    </c:plotArea>
    <c:plotVisOnly val="1"/>
    <c:dispBlanksAs val="zero"/>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7025"/>
          <c:w val="0.9105"/>
          <c:h val="0.9235"/>
        </c:manualLayout>
      </c:layout>
      <c:barChart>
        <c:barDir val="col"/>
        <c:grouping val="stacked"/>
        <c:varyColors val="0"/>
        <c:ser>
          <c:idx val="0"/>
          <c:order val="0"/>
          <c:tx>
            <c:strRef>
              <c:f>データシート!$A$56</c:f>
            </c:strRef>
          </c:tx>
          <c:spPr>
            <a:solidFill>
              <a:srgbClr val="FFCC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データシート!$B$56:$P$56</c:f>
              <c:numCache/>
            </c:numRef>
          </c:val>
        </c:ser>
        <c:ser>
          <c:idx val="1"/>
          <c:order val="1"/>
          <c:tx>
            <c:strRef>
              <c:f>データシート!$A$57</c:f>
            </c:strRef>
          </c:tx>
          <c:spPr>
            <a:solidFill>
              <a:srgbClr val="0000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データシート!$B$57:$P$57</c:f>
              <c:numCache/>
            </c:numRef>
          </c:val>
        </c:ser>
        <c:ser>
          <c:idx val="2"/>
          <c:order val="2"/>
          <c:tx>
            <c:strRef>
              <c:f>データシート!$A$58</c:f>
            </c:strRef>
          </c:tx>
          <c:spPr>
            <a:solidFill>
              <a:srgbClr val="FF00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データシート!$B$58:$P$58</c:f>
              <c:numCache/>
            </c:numRef>
          </c:val>
        </c:ser>
        <c:ser>
          <c:idx val="3"/>
          <c:order val="3"/>
          <c:tx>
            <c:strRef>
              <c:f>データシート!$A$59</c:f>
            </c:strRef>
          </c:tx>
          <c:spPr>
            <a:solidFill>
              <a:srgbClr val="00FF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データシート!$B$59:$P$59</c:f>
              <c:numCache/>
            </c:numRef>
          </c:val>
        </c:ser>
        <c:ser>
          <c:idx val="4"/>
          <c:order val="4"/>
          <c:tx>
            <c:strRef>
              <c:f>データシート!$A$60</c:f>
            </c:strRef>
          </c:tx>
          <c:spPr>
            <a:solidFill>
              <a:srgbClr val="800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データシート!$B$60:$P$60</c:f>
              <c:numCache/>
            </c:numRef>
          </c:val>
        </c:ser>
        <c:ser>
          <c:idx val="5"/>
          <c:order val="5"/>
          <c:tx>
            <c:strRef>
              <c:f>データシート!$A$61</c:f>
            </c:strRef>
          </c:tx>
          <c:spPr>
            <a:solidFill>
              <a:srgbClr val="FFFF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データシート!$B$61:$P$61</c:f>
              <c:numCache/>
            </c:numRef>
          </c:val>
        </c:ser>
        <c:ser>
          <c:idx val="6"/>
          <c:order val="6"/>
          <c:tx>
            <c:strRef>
              <c:f>データシート!$A$62</c:f>
            </c:strRef>
          </c:tx>
          <c:spPr>
            <a:solidFill>
              <a:srgbClr val="FF66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データシート!$B$62:$P$62</c:f>
              <c:numCache/>
            </c:numRef>
          </c:val>
        </c:ser>
        <c:ser>
          <c:idx val="7"/>
          <c:order val="7"/>
          <c:tx>
            <c:strRef>
              <c:f>データシート!$A$63</c:f>
            </c:strRef>
          </c:tx>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データシート!$B$63:$P$63</c:f>
              <c:numCache/>
            </c:numRef>
          </c:val>
        </c:ser>
        <c:ser>
          <c:idx val="8"/>
          <c:order val="8"/>
          <c:tx>
            <c:strRef>
              <c:f>データシート!$A$64</c:f>
            </c:strRef>
          </c:tx>
          <c:spPr>
            <a:solidFill>
              <a:srgbClr val="008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データシート!$B$64:$P$64</c:f>
              <c:numCache/>
            </c:numRef>
          </c:val>
        </c:ser>
        <c:ser>
          <c:idx val="9"/>
          <c:order val="9"/>
          <c:tx>
            <c:strRef>
              <c:f>データシート!$A$65</c:f>
            </c:strRef>
          </c:tx>
          <c:spPr>
            <a:solidFill>
              <a:srgbClr val="00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データシート!$B$65:$P$65</c:f>
              <c:numCache/>
            </c:numRef>
          </c:val>
        </c:ser>
        <c:ser>
          <c:idx val="10"/>
          <c:order val="10"/>
          <c:tx>
            <c:strRef>
              <c:f>データシート!$A$66</c:f>
            </c:strRef>
          </c:tx>
          <c:spPr>
            <a:solidFill>
              <a:srgbClr val="FF8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データシート!$B$54:$P$55</c:f>
              <c:multiLvlStrCache/>
            </c:multiLvlStrRef>
          </c:cat>
          <c:val>
            <c:numRef>
              <c:f>データシート!$B$66:$P$66</c:f>
              <c:numCache/>
            </c:numRef>
          </c:val>
        </c:ser>
        <c:overlap val="100"/>
        <c:gapWidth val="100"/>
        <c:axId val="32084018"/>
        <c:axId val="5086387"/>
      </c:barChart>
      <c:lineChart>
        <c:grouping val="standard"/>
        <c:varyColors val="0"/>
        <c:ser>
          <c:idx val="0"/>
          <c:order val="11"/>
          <c:tx>
            <c:strRef>
              <c:f>データシート!$A$67</c:f>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multiLvlStrRef>
              <c:f>データシート!$B$54:$P$55</c:f>
              <c:multiLvlStrCache/>
            </c:multiLvlStrRef>
          </c:cat>
          <c:val>
            <c:numRef>
              <c:f>データシート!$B$67:$P$67</c:f>
              <c:numCache/>
            </c:numRef>
          </c:val>
          <c:smooth val="0"/>
        </c:ser>
        <c:axId val="32084018"/>
        <c:axId val="5086387"/>
      </c:lineChart>
      <c:dateAx>
        <c:axId val="32084018"/>
        <c:scaling>
          <c:orientation val="minMax"/>
        </c:scaling>
        <c:axPos val="b"/>
        <c:delete val="0"/>
        <c:numFmt formatCode="General" sourceLinked="1"/>
        <c:majorTickMark val="none"/>
        <c:minorTickMark val="none"/>
        <c:tickLblPos val="low"/>
        <c:txPr>
          <a:bodyPr vert="wordArtVert" rot="0"/>
          <a:lstStyle/>
          <a:p>
            <a:pPr>
              <a:defRPr lang="en-US" cap="none" sz="1400" b="1" i="0" u="none" baseline="0">
                <a:solidFill>
                  <a:srgbClr val="000000"/>
                </a:solidFill>
              </a:defRPr>
            </a:pPr>
          </a:p>
        </c:txPr>
        <c:crossAx val="5086387"/>
        <c:crossesAt val="0"/>
        <c:auto val="0"/>
        <c:noMultiLvlLbl val="0"/>
      </c:dateAx>
      <c:valAx>
        <c:axId val="5086387"/>
        <c:scaling>
          <c:orientation val="minMax"/>
        </c:scaling>
        <c:axPos val="l"/>
        <c:majorGridlines/>
        <c:delete val="0"/>
        <c:numFmt formatCode="#,##0_ " sourceLinked="0"/>
        <c:majorTickMark val="in"/>
        <c:minorTickMark val="none"/>
        <c:tickLblPos val="nextTo"/>
        <c:txPr>
          <a:bodyPr vert="horz" rot="0"/>
          <a:lstStyle/>
          <a:p>
            <a:pPr>
              <a:defRPr lang="en-US" cap="none" sz="1400" b="0" i="0" u="none" baseline="0">
                <a:solidFill>
                  <a:srgbClr val="000000"/>
                </a:solidFill>
              </a:defRPr>
            </a:pPr>
          </a:p>
        </c:txPr>
        <c:crossAx val="32084018"/>
        <c:crossesAt val="1"/>
        <c:crossBetween val="between"/>
        <c:dispUnits/>
      </c:valAx>
      <c:spPr>
        <a:ln w="3175">
          <a:noFill/>
        </a:ln>
      </c:spPr>
    </c:plotArea>
    <c:plotVisOnly val="1"/>
    <c:dispBlanksAs val="zero"/>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3125"/>
          <c:w val="0.88825"/>
          <c:h val="0.8935"/>
        </c:manualLayout>
      </c:layout>
      <c:scatterChart>
        <c:scatterStyle val="lineMarker"/>
        <c:varyColors val="0"/>
        <c:ser>
          <c:idx val="0"/>
          <c:order val="0"/>
          <c:tx>
            <c:strRef>
              <c:f>'公会計指標分析・財政指標組合せ分析表'!$G$51</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dPt>
            <c:idx val="0"/>
            <c:spPr>
              <a:ln w="3175">
                <a:solidFill>
                  <a:srgbClr val="FF0000"/>
                </a:solidFill>
              </a:ln>
            </c:spPr>
            <c:marker>
              <c:size val="8"/>
              <c:spPr>
                <a:solidFill>
                  <a:srgbClr val="FF0000"/>
                </a:solidFill>
                <a:ln>
                  <a:solidFill>
                    <a:srgbClr val="FF0000"/>
                  </a:solidFill>
                </a:ln>
              </c:spPr>
            </c:marker>
          </c:dPt>
          <c:dPt>
            <c:idx val="1"/>
            <c:spPr>
              <a:ln w="3175">
                <a:solidFill>
                  <a:srgbClr val="FF0000"/>
                </a:solidFill>
              </a:ln>
            </c:spPr>
            <c:marker>
              <c:size val="8"/>
              <c:spPr>
                <a:solidFill>
                  <a:srgbClr val="FF0000"/>
                </a:solidFill>
                <a:ln>
                  <a:solidFill>
                    <a:srgbClr val="FF0000"/>
                  </a:solidFill>
                </a:ln>
              </c:spPr>
            </c:marker>
          </c:dPt>
          <c:dPt>
            <c:idx val="2"/>
            <c:spPr>
              <a:ln w="3175">
                <a:solidFill>
                  <a:srgbClr val="FF0000"/>
                </a:solidFill>
              </a:ln>
            </c:spPr>
            <c:marker>
              <c:size val="8"/>
              <c:spPr>
                <a:solidFill>
                  <a:srgbClr val="FF0000"/>
                </a:solidFill>
                <a:ln>
                  <a:solidFill>
                    <a:srgbClr val="FF0000"/>
                  </a:solidFill>
                </a:ln>
              </c:spPr>
            </c:marker>
          </c:dPt>
          <c:dPt>
            <c:idx val="3"/>
            <c:spPr>
              <a:ln w="3175">
                <a:solidFill>
                  <a:srgbClr val="FF0000"/>
                </a:solidFill>
              </a:ln>
            </c:spPr>
            <c:marker>
              <c:size val="8"/>
              <c:spPr>
                <a:solidFill>
                  <a:srgbClr val="FF0000"/>
                </a:solidFill>
                <a:ln>
                  <a:solidFill>
                    <a:srgbClr val="FF0000"/>
                  </a:solidFill>
                </a:ln>
              </c:spPr>
            </c:marker>
          </c:dPt>
          <c:dPt>
            <c:idx val="4"/>
            <c:spPr>
              <a:ln w="3175">
                <a:solidFill>
                  <a:srgbClr val="FF0000"/>
                </a:solidFill>
              </a:ln>
            </c:spPr>
            <c:marker>
              <c:size val="8"/>
              <c:spPr>
                <a:solidFill>
                  <a:srgbClr val="FF0000"/>
                </a:solidFill>
                <a:ln>
                  <a:solidFill>
                    <a:srgbClr val="FF0000"/>
                  </a:solidFill>
                </a:ln>
              </c:spPr>
            </c:marker>
          </c:dPt>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Percent val="0"/>
            <c:separator>
</c:separator>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Pt>
            <c:idx val="0"/>
            <c:spPr>
              <a:ln w="3175">
                <a:solidFill>
                  <a:srgbClr val="000080"/>
                </a:solidFill>
              </a:ln>
            </c:spPr>
            <c:marker>
              <c:size val="8"/>
              <c:spPr>
                <a:solidFill>
                  <a:srgbClr val="000080"/>
                </a:solidFill>
                <a:ln>
                  <a:solidFill>
                    <a:srgbClr val="000080"/>
                  </a:solidFill>
                </a:ln>
              </c:spPr>
            </c:marker>
          </c:dPt>
          <c:dPt>
            <c:idx val="1"/>
            <c:spPr>
              <a:ln w="3175">
                <a:solidFill>
                  <a:srgbClr val="000080"/>
                </a:solidFill>
              </a:ln>
            </c:spPr>
            <c:marker>
              <c:size val="8"/>
              <c:spPr>
                <a:solidFill>
                  <a:srgbClr val="000080"/>
                </a:solidFill>
                <a:ln>
                  <a:solidFill>
                    <a:srgbClr val="000080"/>
                  </a:solidFill>
                </a:ln>
              </c:spPr>
            </c:marker>
          </c:dPt>
          <c:dPt>
            <c:idx val="2"/>
            <c:spPr>
              <a:ln w="3175">
                <a:solidFill>
                  <a:srgbClr val="000080"/>
                </a:solidFill>
              </a:ln>
            </c:spPr>
            <c:marker>
              <c:size val="8"/>
              <c:spPr>
                <a:solidFill>
                  <a:srgbClr val="000080"/>
                </a:solidFill>
                <a:ln>
                  <a:solidFill>
                    <a:srgbClr val="000080"/>
                  </a:solidFill>
                </a:ln>
              </c:spPr>
            </c:marker>
          </c:dPt>
          <c:dPt>
            <c:idx val="3"/>
            <c:spPr>
              <a:ln w="3175">
                <a:solidFill>
                  <a:srgbClr val="000080"/>
                </a:solidFill>
              </a:ln>
            </c:spPr>
            <c:marker>
              <c:size val="8"/>
              <c:spPr>
                <a:solidFill>
                  <a:srgbClr val="000080"/>
                </a:solidFill>
                <a:ln>
                  <a:solidFill>
                    <a:srgbClr val="000080"/>
                  </a:solidFill>
                </a:ln>
              </c:spPr>
            </c:marker>
          </c:dPt>
          <c:dPt>
            <c:idx val="4"/>
            <c:spPr>
              <a:ln w="3175">
                <a:solidFill>
                  <a:srgbClr val="000080"/>
                </a:solidFill>
              </a:ln>
            </c:spPr>
            <c:marker>
              <c:size val="8"/>
              <c:spPr>
                <a:solidFill>
                  <a:srgbClr val="000080"/>
                </a:solidFill>
                <a:ln>
                  <a:solidFill>
                    <a:srgbClr val="000080"/>
                  </a:solidFill>
                </a:ln>
              </c:spPr>
            </c:marker>
          </c:dPt>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Percent val="0"/>
            <c:separator>
</c:separator>
          </c:dLbls>
          <c:xVal>
            <c:numRef>
              <c:f>'公会計指標分析・財政指標組合せ分析表'!$K$57:$O$57</c:f>
              <c:numCache/>
            </c:numRef>
          </c:xVal>
          <c:yVal>
            <c:numRef>
              <c:f>'公会計指標分析・財政指標組合せ分析表'!$K$55:$O$55</c:f>
              <c:numCache/>
            </c:numRef>
          </c:yVal>
          <c:smooth val="0"/>
        </c:ser>
        <c:axId val="62179700"/>
        <c:axId val="15148661"/>
      </c:scatterChart>
      <c:valAx>
        <c:axId val="62179700"/>
        <c:scaling>
          <c:orientation val="minMax"/>
        </c:scaling>
        <c:axPos val="b"/>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有形固定資産減価償却率</a:t>
                </a:r>
              </a:p>
            </c:rich>
          </c:tx>
          <c:layout/>
          <c:overlay val="0"/>
          <c:spPr>
            <a:noFill/>
            <a:ln>
              <a:noFill/>
            </a:ln>
          </c:spPr>
        </c:title>
        <c:delete val="0"/>
        <c:numFmt formatCode="#,##0.0;&quot;▲ &quot;#,##0.0" sourceLinked="0"/>
        <c:majorTickMark val="none"/>
        <c:minorTickMark val="none"/>
        <c:tickLblPos val="low"/>
        <c:spPr>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148661"/>
        <c:crossesAt val="0"/>
        <c:crossBetween val="midCat"/>
        <c:dispUnits/>
      </c:valAx>
      <c:valAx>
        <c:axId val="15148661"/>
        <c:scaling>
          <c:orientation val="minMax"/>
        </c:scaling>
        <c:axPos val="l"/>
        <c:title>
          <c:tx>
            <c:rich>
              <a:bodyPr vert="wordArtVert" rot="0" anchor="ctr"/>
              <a:lstStyle/>
              <a:p>
                <a:pPr algn="ctr">
                  <a:defRPr/>
                </a:pPr>
                <a:r>
                  <a:rPr lang="en-US" cap="none" sz="1050" b="0" i="0" u="none" baseline="0">
                    <a:solidFill>
                      <a:srgbClr val="000000"/>
                    </a:solidFill>
                    <a:latin typeface="ＭＳ Ｐゴシック"/>
                    <a:ea typeface="ＭＳ Ｐゴシック"/>
                    <a:cs typeface="ＭＳ Ｐゴシック"/>
                  </a:rPr>
                  <a:t>将来負担比率</a:t>
                </a:r>
              </a:p>
            </c:rich>
          </c:tx>
          <c:layout/>
          <c:overlay val="0"/>
          <c:spPr>
            <a:noFill/>
            <a:ln>
              <a:noFill/>
            </a:ln>
          </c:spPr>
        </c:title>
        <c:majorGridlines>
          <c:spPr>
            <a:ln w="3175">
              <a:solidFill>
                <a:srgbClr val="C0C0C0"/>
              </a:solidFill>
            </a:ln>
          </c:spPr>
        </c:majorGridlines>
        <c:delete val="0"/>
        <c:numFmt formatCode="#,##0.0" sourceLinked="0"/>
        <c:majorTickMark val="none"/>
        <c:minorTickMark val="none"/>
        <c:tickLblPos val="low"/>
        <c:spPr>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179700"/>
        <c:crossesAt val="0"/>
        <c:crossBetween val="midCat"/>
        <c:dispUnits/>
      </c:valAx>
      <c:spPr>
        <a:solidFill>
          <a:srgbClr val="E6FFD5"/>
        </a:solidFill>
        <a:ln w="12700">
          <a:solidFill/>
        </a:ln>
      </c:spPr>
    </c:plotArea>
    <c:plotVisOnly val="1"/>
    <c:dispBlanksAs val="span"/>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2975"/>
          <c:w val="0.9045"/>
          <c:h val="0.886"/>
        </c:manualLayout>
      </c:layout>
      <c:scatterChart>
        <c:scatterStyle val="lineMarker"/>
        <c:varyColors val="0"/>
        <c:ser>
          <c:idx val="0"/>
          <c:order val="0"/>
          <c:tx>
            <c:strRef>
              <c:f>'公会計指標分析・財政指標組合せ分析表'!$G$73</c:f>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dPt>
            <c:idx val="0"/>
            <c:spPr>
              <a:ln w="3175">
                <a:solidFill>
                  <a:srgbClr val="FF0000"/>
                </a:solidFill>
              </a:ln>
            </c:spPr>
            <c:marker>
              <c:size val="8"/>
              <c:spPr>
                <a:solidFill>
                  <a:srgbClr val="FF0000"/>
                </a:solidFill>
                <a:ln>
                  <a:solidFill>
                    <a:srgbClr val="FF0000"/>
                  </a:solidFill>
                </a:ln>
              </c:spPr>
            </c:marker>
          </c:dPt>
          <c:dPt>
            <c:idx val="1"/>
            <c:spPr>
              <a:ln w="3175">
                <a:solidFill>
                  <a:srgbClr val="FF0000"/>
                </a:solidFill>
              </a:ln>
            </c:spPr>
            <c:marker>
              <c:size val="8"/>
              <c:spPr>
                <a:solidFill>
                  <a:srgbClr val="FF0000"/>
                </a:solidFill>
                <a:ln>
                  <a:solidFill>
                    <a:srgbClr val="FF0000"/>
                  </a:solidFill>
                </a:ln>
              </c:spPr>
            </c:marker>
          </c:dPt>
          <c:dPt>
            <c:idx val="2"/>
            <c:spPr>
              <a:ln w="3175">
                <a:solidFill>
                  <a:srgbClr val="FF0000"/>
                </a:solidFill>
              </a:ln>
            </c:spPr>
            <c:marker>
              <c:size val="8"/>
              <c:spPr>
                <a:solidFill>
                  <a:srgbClr val="FF0000"/>
                </a:solidFill>
                <a:ln>
                  <a:solidFill>
                    <a:srgbClr val="FF0000"/>
                  </a:solidFill>
                </a:ln>
              </c:spPr>
            </c:marker>
          </c:dPt>
          <c:dPt>
            <c:idx val="3"/>
            <c:spPr>
              <a:ln w="3175">
                <a:solidFill>
                  <a:srgbClr val="FF0000"/>
                </a:solidFill>
              </a:ln>
            </c:spPr>
            <c:marker>
              <c:size val="8"/>
              <c:spPr>
                <a:solidFill>
                  <a:srgbClr val="FF0000"/>
                </a:solidFill>
                <a:ln>
                  <a:solidFill>
                    <a:srgbClr val="FF0000"/>
                  </a:solidFill>
                </a:ln>
              </c:spPr>
            </c:marker>
          </c:dPt>
          <c:dPt>
            <c:idx val="4"/>
            <c:spPr>
              <a:ln w="3175">
                <a:solidFill>
                  <a:srgbClr val="FF0000"/>
                </a:solidFill>
              </a:ln>
            </c:spPr>
            <c:marker>
              <c:size val="8"/>
              <c:spPr>
                <a:solidFill>
                  <a:srgbClr val="FF0000"/>
                </a:solidFill>
                <a:ln>
                  <a:solidFill>
                    <a:srgbClr val="FF0000"/>
                  </a:solidFill>
                </a:ln>
              </c:spPr>
            </c:marker>
          </c:dPt>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0"/>
              <c:separator>
</c:separator>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0"/>
              <c:separator>
</c:separator>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0"/>
              <c:separator>
</c:separator>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Percent val="0"/>
            <c:separator>
</c:separator>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Pt>
            <c:idx val="0"/>
            <c:spPr>
              <a:ln w="3175">
                <a:solidFill>
                  <a:srgbClr val="000080"/>
                </a:solidFill>
              </a:ln>
            </c:spPr>
            <c:marker>
              <c:size val="8"/>
              <c:spPr>
                <a:solidFill>
                  <a:srgbClr val="000080"/>
                </a:solidFill>
                <a:ln>
                  <a:solidFill>
                    <a:srgbClr val="000080"/>
                  </a:solidFill>
                </a:ln>
              </c:spPr>
            </c:marker>
          </c:dPt>
          <c:dPt>
            <c:idx val="1"/>
            <c:spPr>
              <a:ln w="3175">
                <a:solidFill>
                  <a:srgbClr val="000080"/>
                </a:solidFill>
              </a:ln>
            </c:spPr>
            <c:marker>
              <c:size val="8"/>
              <c:spPr>
                <a:solidFill>
                  <a:srgbClr val="000080"/>
                </a:solidFill>
                <a:ln>
                  <a:solidFill>
                    <a:srgbClr val="000080"/>
                  </a:solidFill>
                </a:ln>
              </c:spPr>
            </c:marker>
          </c:dPt>
          <c:dPt>
            <c:idx val="2"/>
            <c:spPr>
              <a:ln w="3175">
                <a:solidFill>
                  <a:srgbClr val="000080"/>
                </a:solidFill>
              </a:ln>
            </c:spPr>
            <c:marker>
              <c:size val="8"/>
              <c:spPr>
                <a:solidFill>
                  <a:srgbClr val="000080"/>
                </a:solidFill>
                <a:ln>
                  <a:solidFill>
                    <a:srgbClr val="000080"/>
                  </a:solidFill>
                </a:ln>
              </c:spPr>
            </c:marker>
          </c:dPt>
          <c:dPt>
            <c:idx val="3"/>
            <c:spPr>
              <a:ln w="3175">
                <a:solidFill>
                  <a:srgbClr val="000080"/>
                </a:solidFill>
              </a:ln>
            </c:spPr>
            <c:marker>
              <c:size val="8"/>
              <c:spPr>
                <a:solidFill>
                  <a:srgbClr val="000080"/>
                </a:solidFill>
                <a:ln>
                  <a:solidFill>
                    <a:srgbClr val="000080"/>
                  </a:solidFill>
                </a:ln>
              </c:spPr>
            </c:marker>
          </c:dPt>
          <c:dPt>
            <c:idx val="4"/>
            <c:spPr>
              <a:ln w="3175">
                <a:solidFill>
                  <a:srgbClr val="000080"/>
                </a:solidFill>
              </a:ln>
            </c:spPr>
            <c:marker>
              <c:size val="8"/>
              <c:spPr>
                <a:solidFill>
                  <a:srgbClr val="000080"/>
                </a:solidFill>
                <a:ln>
                  <a:solidFill>
                    <a:srgbClr val="000080"/>
                  </a:solidFill>
                </a:ln>
              </c:spPr>
            </c:marker>
          </c:dPt>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dLblPos val="t"/>
              <c:showLegendKey val="0"/>
              <c:showVal val="0"/>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Percent val="0"/>
            <c:separator>
</c:separator>
          </c:dLbls>
          <c:xVal>
            <c:numRef>
              <c:f>'公会計指標分析・財政指標組合せ分析表'!$K$79:$O$79</c:f>
              <c:numCache/>
            </c:numRef>
          </c:xVal>
          <c:yVal>
            <c:numRef>
              <c:f>'公会計指標分析・財政指標組合せ分析表'!$K$77:$O$77</c:f>
              <c:numCache/>
            </c:numRef>
          </c:yVal>
          <c:smooth val="0"/>
        </c:ser>
        <c:axId val="45138870"/>
        <c:axId val="48345399"/>
      </c:scatterChart>
      <c:valAx>
        <c:axId val="45138870"/>
        <c:scaling>
          <c:orientation val="minMax"/>
          <c:max val="13.299999999999999"/>
          <c:min val="6.7"/>
        </c:scaling>
        <c:axPos val="b"/>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実質公債費比率</a:t>
                </a:r>
              </a:p>
            </c:rich>
          </c:tx>
          <c:layout/>
          <c:overlay val="0"/>
          <c:spPr>
            <a:noFill/>
            <a:ln>
              <a:noFill/>
            </a:ln>
          </c:spPr>
        </c:title>
        <c:delete val="0"/>
        <c:numFmt formatCode="#,##0.0;&quot;▲ &quot;#,##0.0" sourceLinked="0"/>
        <c:majorTickMark val="none"/>
        <c:minorTickMark val="none"/>
        <c:tickLblPos val="low"/>
        <c:spPr>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345399"/>
        <c:crossesAt val="0"/>
        <c:crossBetween val="midCat"/>
        <c:dispUnits/>
      </c:valAx>
      <c:valAx>
        <c:axId val="48345399"/>
        <c:scaling>
          <c:orientation val="minMax"/>
          <c:max val="53"/>
          <c:min val="5"/>
        </c:scaling>
        <c:axPos val="l"/>
        <c:title>
          <c:tx>
            <c:rich>
              <a:bodyPr vert="wordArtVert" rot="0" anchor="ctr"/>
              <a:lstStyle/>
              <a:p>
                <a:pPr algn="ctr">
                  <a:defRPr/>
                </a:pPr>
                <a:r>
                  <a:rPr lang="en-US" cap="none" sz="1050" b="0" i="0" u="none" baseline="0">
                    <a:solidFill>
                      <a:srgbClr val="000000"/>
                    </a:solidFill>
                    <a:latin typeface="ＭＳ Ｐゴシック"/>
                    <a:ea typeface="ＭＳ Ｐゴシック"/>
                    <a:cs typeface="ＭＳ Ｐゴシック"/>
                  </a:rPr>
                  <a:t>将来負担比率</a:t>
                </a:r>
              </a:p>
            </c:rich>
          </c:tx>
          <c:layout/>
          <c:overlay val="0"/>
          <c:spPr>
            <a:noFill/>
            <a:ln>
              <a:noFill/>
            </a:ln>
          </c:spPr>
        </c:title>
        <c:majorGridlines>
          <c:spPr>
            <a:ln w="3175">
              <a:solidFill>
                <a:srgbClr val="C0C0C0"/>
              </a:solidFill>
            </a:ln>
          </c:spPr>
        </c:majorGridlines>
        <c:delete val="0"/>
        <c:numFmt formatCode="#,##0.0" sourceLinked="0"/>
        <c:majorTickMark val="none"/>
        <c:minorTickMark val="none"/>
        <c:tickLblPos val="low"/>
        <c:spPr>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138870"/>
        <c:crossesAt val="0"/>
        <c:crossBetween val="midCat"/>
        <c:dispUnits/>
      </c:valAx>
      <c:spPr>
        <a:solidFill>
          <a:srgbClr val="E6FFD5"/>
        </a:solidFill>
        <a:ln w="12700">
          <a:solidFill/>
        </a:ln>
      </c:spPr>
    </c:plotArea>
    <c:plotVisOnly val="1"/>
    <c:dispBlanksAs val="gap"/>
    <c:showDLblsOverMax val="0"/>
  </c:chart>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104775</xdr:colOff>
      <xdr:row>29</xdr:row>
      <xdr:rowOff>19050</xdr:rowOff>
    </xdr:from>
    <xdr:to>
      <xdr:col>51</xdr:col>
      <xdr:colOff>28575</xdr:colOff>
      <xdr:row>31</xdr:row>
      <xdr:rowOff>19050</xdr:rowOff>
    </xdr:to>
    <xdr:sp>
      <xdr:nvSpPr>
        <xdr:cNvPr id="1" name="AutoShape 1"/>
        <xdr:cNvSpPr>
          <a:spLocks/>
        </xdr:cNvSpPr>
      </xdr:nvSpPr>
      <xdr:spPr>
        <a:xfrm rot="21540000">
          <a:off x="5924550" y="4448175"/>
          <a:ext cx="419100" cy="285750"/>
        </a:xfrm>
        <a:prstGeom prst="bracketPair">
          <a:avLst>
            <a:gd name="adj" fmla="val -3287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38</xdr:row>
      <xdr:rowOff>28575</xdr:rowOff>
    </xdr:from>
    <xdr:to>
      <xdr:col>64</xdr:col>
      <xdr:colOff>9525</xdr:colOff>
      <xdr:row>40</xdr:row>
      <xdr:rowOff>142875</xdr:rowOff>
    </xdr:to>
    <xdr:sp>
      <xdr:nvSpPr>
        <xdr:cNvPr id="2" name="AutoShape 2"/>
        <xdr:cNvSpPr>
          <a:spLocks/>
        </xdr:cNvSpPr>
      </xdr:nvSpPr>
      <xdr:spPr>
        <a:xfrm>
          <a:off x="7800975" y="5743575"/>
          <a:ext cx="133350" cy="400050"/>
        </a:xfrm>
        <a:prstGeom prst="lef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666750</xdr:colOff>
      <xdr:row>4</xdr:row>
      <xdr:rowOff>76200</xdr:rowOff>
    </xdr:to>
    <xdr:sp>
      <xdr:nvSpPr>
        <xdr:cNvPr id="1" name="表題ボックス"/>
        <xdr:cNvSpPr>
          <a:spLocks/>
        </xdr:cNvSpPr>
      </xdr:nvSpPr>
      <xdr:spPr>
        <a:xfrm>
          <a:off x="123825" y="123825"/>
          <a:ext cx="9182100" cy="638175"/>
        </a:xfrm>
        <a:prstGeom prst="rect">
          <a:avLst/>
        </a:prstGeom>
        <a:noFill/>
        <a:ln w="9525" cmpd="sng">
          <a:noFill/>
        </a:ln>
      </xdr:spPr>
      <xdr:txBody>
        <a:bodyPr vertOverflow="clip" wrap="square" lIns="54720" tIns="31680" rIns="0" bIns="31680" anchor="ctr"/>
        <a:p>
          <a:pPr algn="l">
            <a:defRPr/>
          </a:pPr>
          <a:r>
            <a:rPr lang="en-US" cap="none" sz="2400" b="1" i="0" u="none" baseline="0">
              <a:solidFill>
                <a:srgbClr val="000000"/>
              </a:solidFill>
            </a:rPr>
            <a:t>（9）実質公債費比率（分子）の構造（市町村）</a:t>
          </a:r>
        </a:p>
      </xdr:txBody>
    </xdr:sp>
    <xdr:clientData/>
  </xdr:twoCellAnchor>
  <xdr:twoCellAnchor>
    <xdr:from>
      <xdr:col>12</xdr:col>
      <xdr:colOff>809625</xdr:colOff>
      <xdr:row>1</xdr:row>
      <xdr:rowOff>19050</xdr:rowOff>
    </xdr:from>
    <xdr:to>
      <xdr:col>15</xdr:col>
      <xdr:colOff>361950</xdr:colOff>
      <xdr:row>3</xdr:row>
      <xdr:rowOff>123825</xdr:rowOff>
    </xdr:to>
    <xdr:sp>
      <xdr:nvSpPr>
        <xdr:cNvPr id="2" name="年度ボックス"/>
        <xdr:cNvSpPr>
          <a:spLocks/>
        </xdr:cNvSpPr>
      </xdr:nvSpPr>
      <xdr:spPr>
        <a:xfrm>
          <a:off x="10410825" y="190500"/>
          <a:ext cx="2438400" cy="447675"/>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平成27年度</a:t>
          </a:r>
        </a:p>
      </xdr:txBody>
    </xdr:sp>
    <xdr:clientData/>
  </xdr:twoCellAnchor>
  <xdr:twoCellAnchor>
    <xdr:from>
      <xdr:col>15</xdr:col>
      <xdr:colOff>733425</xdr:colOff>
      <xdr:row>1</xdr:row>
      <xdr:rowOff>19050</xdr:rowOff>
    </xdr:from>
    <xdr:to>
      <xdr:col>20</xdr:col>
      <xdr:colOff>180975</xdr:colOff>
      <xdr:row>3</xdr:row>
      <xdr:rowOff>123825</xdr:rowOff>
    </xdr:to>
    <xdr:sp>
      <xdr:nvSpPr>
        <xdr:cNvPr id="3" name="団体名称ボックス"/>
        <xdr:cNvSpPr>
          <a:spLocks/>
        </xdr:cNvSpPr>
      </xdr:nvSpPr>
      <xdr:spPr>
        <a:xfrm>
          <a:off x="13220700" y="190500"/>
          <a:ext cx="3686175" cy="447675"/>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秋田県美郷町</a:t>
          </a:r>
        </a:p>
      </xdr:txBody>
    </xdr:sp>
    <xdr:clientData/>
  </xdr:twoCellAnchor>
  <xdr:twoCellAnchor>
    <xdr:from>
      <xdr:col>1</xdr:col>
      <xdr:colOff>0</xdr:colOff>
      <xdr:row>43</xdr:row>
      <xdr:rowOff>0</xdr:rowOff>
    </xdr:from>
    <xdr:to>
      <xdr:col>10</xdr:col>
      <xdr:colOff>0</xdr:colOff>
      <xdr:row>43</xdr:row>
      <xdr:rowOff>390525</xdr:rowOff>
    </xdr:to>
    <xdr:sp>
      <xdr:nvSpPr>
        <xdr:cNvPr id="4" name="Line 22"/>
        <xdr:cNvSpPr>
          <a:spLocks/>
        </xdr:cNvSpPr>
      </xdr:nvSpPr>
      <xdr:spPr>
        <a:xfrm>
          <a:off x="485775" y="7591425"/>
          <a:ext cx="7191375" cy="390525"/>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44</xdr:row>
      <xdr:rowOff>47625</xdr:rowOff>
    </xdr:from>
    <xdr:to>
      <xdr:col>3</xdr:col>
      <xdr:colOff>628650</xdr:colOff>
      <xdr:row>44</xdr:row>
      <xdr:rowOff>342900</xdr:rowOff>
    </xdr:to>
    <xdr:sp>
      <xdr:nvSpPr>
        <xdr:cNvPr id="5" name="Rectangle 23"/>
        <xdr:cNvSpPr>
          <a:spLocks/>
        </xdr:cNvSpPr>
      </xdr:nvSpPr>
      <xdr:spPr>
        <a:xfrm>
          <a:off x="2228850" y="8029575"/>
          <a:ext cx="485775" cy="295275"/>
        </a:xfrm>
        <a:prstGeom prst="rect">
          <a:avLst/>
        </a:prstGeom>
        <a:solidFill>
          <a:srgbClr val="FF808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45</xdr:row>
      <xdr:rowOff>47625</xdr:rowOff>
    </xdr:from>
    <xdr:to>
      <xdr:col>3</xdr:col>
      <xdr:colOff>628650</xdr:colOff>
      <xdr:row>45</xdr:row>
      <xdr:rowOff>342900</xdr:rowOff>
    </xdr:to>
    <xdr:sp>
      <xdr:nvSpPr>
        <xdr:cNvPr id="6" name="Rectangle 24"/>
        <xdr:cNvSpPr>
          <a:spLocks/>
        </xdr:cNvSpPr>
      </xdr:nvSpPr>
      <xdr:spPr>
        <a:xfrm>
          <a:off x="2228850" y="8420100"/>
          <a:ext cx="485775" cy="295275"/>
        </a:xfrm>
        <a:prstGeom prst="rect">
          <a:avLst/>
        </a:prstGeom>
        <a:solidFill>
          <a:srgbClr val="00FFFF"/>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46</xdr:row>
      <xdr:rowOff>47625</xdr:rowOff>
    </xdr:from>
    <xdr:to>
      <xdr:col>3</xdr:col>
      <xdr:colOff>628650</xdr:colOff>
      <xdr:row>46</xdr:row>
      <xdr:rowOff>342900</xdr:rowOff>
    </xdr:to>
    <xdr:sp>
      <xdr:nvSpPr>
        <xdr:cNvPr id="7" name="Rectangle 25"/>
        <xdr:cNvSpPr>
          <a:spLocks/>
        </xdr:cNvSpPr>
      </xdr:nvSpPr>
      <xdr:spPr>
        <a:xfrm>
          <a:off x="2228850" y="8810625"/>
          <a:ext cx="485775" cy="295275"/>
        </a:xfrm>
        <a:prstGeom prst="rect">
          <a:avLst/>
        </a:prstGeom>
        <a:solidFill>
          <a:srgbClr val="0080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47</xdr:row>
      <xdr:rowOff>47625</xdr:rowOff>
    </xdr:from>
    <xdr:to>
      <xdr:col>3</xdr:col>
      <xdr:colOff>628650</xdr:colOff>
      <xdr:row>47</xdr:row>
      <xdr:rowOff>342900</xdr:rowOff>
    </xdr:to>
    <xdr:sp>
      <xdr:nvSpPr>
        <xdr:cNvPr id="8" name="Rectangle 26"/>
        <xdr:cNvSpPr>
          <a:spLocks/>
        </xdr:cNvSpPr>
      </xdr:nvSpPr>
      <xdr:spPr>
        <a:xfrm>
          <a:off x="2228850" y="9201150"/>
          <a:ext cx="485775" cy="295275"/>
        </a:xfrm>
        <a:prstGeom prst="rect">
          <a:avLst/>
        </a:prstGeom>
        <a:solidFill>
          <a:srgbClr val="9999FF"/>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48</xdr:row>
      <xdr:rowOff>47625</xdr:rowOff>
    </xdr:from>
    <xdr:to>
      <xdr:col>3</xdr:col>
      <xdr:colOff>628650</xdr:colOff>
      <xdr:row>48</xdr:row>
      <xdr:rowOff>342900</xdr:rowOff>
    </xdr:to>
    <xdr:sp>
      <xdr:nvSpPr>
        <xdr:cNvPr id="9" name="Rectangle 27"/>
        <xdr:cNvSpPr>
          <a:spLocks/>
        </xdr:cNvSpPr>
      </xdr:nvSpPr>
      <xdr:spPr>
        <a:xfrm>
          <a:off x="2228850" y="9591675"/>
          <a:ext cx="485775" cy="295275"/>
        </a:xfrm>
        <a:prstGeom prst="rect">
          <a:avLst/>
        </a:prstGeom>
        <a:solidFill>
          <a:srgbClr val="FF66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49</xdr:row>
      <xdr:rowOff>47625</xdr:rowOff>
    </xdr:from>
    <xdr:to>
      <xdr:col>3</xdr:col>
      <xdr:colOff>628650</xdr:colOff>
      <xdr:row>49</xdr:row>
      <xdr:rowOff>342900</xdr:rowOff>
    </xdr:to>
    <xdr:sp>
      <xdr:nvSpPr>
        <xdr:cNvPr id="10" name="Rectangle 28"/>
        <xdr:cNvSpPr>
          <a:spLocks/>
        </xdr:cNvSpPr>
      </xdr:nvSpPr>
      <xdr:spPr>
        <a:xfrm>
          <a:off x="2228850" y="9982200"/>
          <a:ext cx="485775" cy="295275"/>
        </a:xfrm>
        <a:prstGeom prst="rect">
          <a:avLst/>
        </a:prstGeom>
        <a:solidFill>
          <a:srgbClr val="FFFF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50</xdr:row>
      <xdr:rowOff>47625</xdr:rowOff>
    </xdr:from>
    <xdr:to>
      <xdr:col>3</xdr:col>
      <xdr:colOff>628650</xdr:colOff>
      <xdr:row>50</xdr:row>
      <xdr:rowOff>342900</xdr:rowOff>
    </xdr:to>
    <xdr:sp>
      <xdr:nvSpPr>
        <xdr:cNvPr id="11" name="Rectangle 29"/>
        <xdr:cNvSpPr>
          <a:spLocks/>
        </xdr:cNvSpPr>
      </xdr:nvSpPr>
      <xdr:spPr>
        <a:xfrm>
          <a:off x="2228850" y="10372725"/>
          <a:ext cx="485775" cy="295275"/>
        </a:xfrm>
        <a:prstGeom prst="rect">
          <a:avLst/>
        </a:prstGeom>
        <a:solidFill>
          <a:srgbClr val="80008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51</xdr:row>
      <xdr:rowOff>47625</xdr:rowOff>
    </xdr:from>
    <xdr:to>
      <xdr:col>3</xdr:col>
      <xdr:colOff>628650</xdr:colOff>
      <xdr:row>51</xdr:row>
      <xdr:rowOff>342900</xdr:rowOff>
    </xdr:to>
    <xdr:sp>
      <xdr:nvSpPr>
        <xdr:cNvPr id="12" name="Rectangle 30"/>
        <xdr:cNvSpPr>
          <a:spLocks/>
        </xdr:cNvSpPr>
      </xdr:nvSpPr>
      <xdr:spPr>
        <a:xfrm>
          <a:off x="2228850" y="10763250"/>
          <a:ext cx="485775" cy="295275"/>
        </a:xfrm>
        <a:prstGeom prst="rect">
          <a:avLst/>
        </a:prstGeom>
        <a:solidFill>
          <a:srgbClr val="00FF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52</xdr:row>
      <xdr:rowOff>200025</xdr:rowOff>
    </xdr:from>
    <xdr:to>
      <xdr:col>3</xdr:col>
      <xdr:colOff>628650</xdr:colOff>
      <xdr:row>52</xdr:row>
      <xdr:rowOff>200025</xdr:rowOff>
    </xdr:to>
    <xdr:sp>
      <xdr:nvSpPr>
        <xdr:cNvPr id="13" name="Line 31"/>
        <xdr:cNvSpPr>
          <a:spLocks/>
        </xdr:cNvSpPr>
      </xdr:nvSpPr>
      <xdr:spPr>
        <a:xfrm>
          <a:off x="2228850" y="11306175"/>
          <a:ext cx="485775" cy="0"/>
        </a:xfrm>
        <a:prstGeom prst="line">
          <a:avLst/>
        </a:prstGeom>
        <a:noFill/>
        <a:ln w="381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52</xdr:row>
      <xdr:rowOff>104775</xdr:rowOff>
    </xdr:from>
    <xdr:to>
      <xdr:col>3</xdr:col>
      <xdr:colOff>485775</xdr:colOff>
      <xdr:row>52</xdr:row>
      <xdr:rowOff>295275</xdr:rowOff>
    </xdr:to>
    <xdr:sp>
      <xdr:nvSpPr>
        <xdr:cNvPr id="14" name="Oval 32"/>
        <xdr:cNvSpPr>
          <a:spLocks/>
        </xdr:cNvSpPr>
      </xdr:nvSpPr>
      <xdr:spPr>
        <a:xfrm>
          <a:off x="2390775" y="11210925"/>
          <a:ext cx="180975" cy="190500"/>
        </a:xfrm>
        <a:prstGeom prst="ellipse">
          <a:avLst/>
        </a:prstGeom>
        <a:solidFill>
          <a:srgbClr val="FF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43</xdr:row>
      <xdr:rowOff>9525</xdr:rowOff>
    </xdr:from>
    <xdr:to>
      <xdr:col>20</xdr:col>
      <xdr:colOff>190500</xdr:colOff>
      <xdr:row>53</xdr:row>
      <xdr:rowOff>9525</xdr:rowOff>
    </xdr:to>
    <xdr:sp>
      <xdr:nvSpPr>
        <xdr:cNvPr id="15" name="Rectangle 87"/>
        <xdr:cNvSpPr>
          <a:spLocks/>
        </xdr:cNvSpPr>
      </xdr:nvSpPr>
      <xdr:spPr>
        <a:xfrm>
          <a:off x="12630150" y="7600950"/>
          <a:ext cx="4286250" cy="390525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43</xdr:row>
      <xdr:rowOff>0</xdr:rowOff>
    </xdr:from>
    <xdr:to>
      <xdr:col>16</xdr:col>
      <xdr:colOff>152400</xdr:colOff>
      <xdr:row>43</xdr:row>
      <xdr:rowOff>323850</xdr:rowOff>
    </xdr:to>
    <xdr:sp>
      <xdr:nvSpPr>
        <xdr:cNvPr id="16" name="Rectangle 88"/>
        <xdr:cNvSpPr>
          <a:spLocks/>
        </xdr:cNvSpPr>
      </xdr:nvSpPr>
      <xdr:spPr>
        <a:xfrm>
          <a:off x="12630150" y="7591425"/>
          <a:ext cx="857250" cy="323850"/>
        </a:xfrm>
        <a:prstGeom prst="rect">
          <a:avLst/>
        </a:prstGeom>
        <a:noFill/>
        <a:ln w="9525" cmpd="sng">
          <a:noFill/>
        </a:ln>
      </xdr:spPr>
      <xdr:txBody>
        <a:bodyPr vertOverflow="clip" wrap="square" lIns="36360" tIns="22680" rIns="0" bIns="0"/>
        <a:p>
          <a:pPr algn="l">
            <a:defRPr/>
          </a:pPr>
          <a:r>
            <a:rPr lang="en-US" cap="none" sz="1500" b="1" i="0" u="none" baseline="0">
              <a:solidFill>
                <a:srgbClr val="000000"/>
              </a:solidFill>
            </a:rPr>
            <a:t>分析欄</a:t>
          </a:r>
        </a:p>
      </xdr:txBody>
    </xdr:sp>
    <xdr:clientData/>
  </xdr:twoCellAnchor>
  <xdr:twoCellAnchor>
    <xdr:from>
      <xdr:col>0</xdr:col>
      <xdr:colOff>219075</xdr:colOff>
      <xdr:row>3</xdr:row>
      <xdr:rowOff>171450</xdr:rowOff>
    </xdr:from>
    <xdr:to>
      <xdr:col>20</xdr:col>
      <xdr:colOff>657225</xdr:colOff>
      <xdr:row>41</xdr:row>
      <xdr:rowOff>152400</xdr:rowOff>
    </xdr:to>
    <xdr:graphicFrame>
      <xdr:nvGraphicFramePr>
        <xdr:cNvPr id="17" name="Chart 17"/>
        <xdr:cNvGraphicFramePr/>
      </xdr:nvGraphicFramePr>
      <xdr:xfrm>
        <a:off x="219075" y="685800"/>
        <a:ext cx="17164050" cy="649605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4</xdr:row>
      <xdr:rowOff>66675</xdr:rowOff>
    </xdr:from>
    <xdr:to>
      <xdr:col>2</xdr:col>
      <xdr:colOff>400050</xdr:colOff>
      <xdr:row>6</xdr:row>
      <xdr:rowOff>47625</xdr:rowOff>
    </xdr:to>
    <xdr:sp>
      <xdr:nvSpPr>
        <xdr:cNvPr id="18" name="Rectangle 88"/>
        <xdr:cNvSpPr>
          <a:spLocks/>
        </xdr:cNvSpPr>
      </xdr:nvSpPr>
      <xdr:spPr>
        <a:xfrm>
          <a:off x="304800" y="752475"/>
          <a:ext cx="1381125" cy="323850"/>
        </a:xfrm>
        <a:prstGeom prst="rect">
          <a:avLst/>
        </a:prstGeom>
        <a:noFill/>
        <a:ln w="9525" cmpd="sng">
          <a:noFill/>
        </a:ln>
      </xdr:spPr>
      <xdr:txBody>
        <a:bodyPr vertOverflow="clip" wrap="square" lIns="36360" tIns="22680" rIns="0" bIns="0"/>
        <a:p>
          <a:pPr algn="l">
            <a:defRPr/>
          </a:pPr>
          <a:r>
            <a:rPr lang="en-US" cap="none" sz="1600" b="1" i="0" u="none" baseline="0">
              <a:solidFill>
                <a:srgbClr val="000000"/>
              </a:solidFill>
            </a:rPr>
            <a:t>（百万円）</a:t>
          </a:r>
        </a:p>
      </xdr:txBody>
    </xdr:sp>
    <xdr:clientData/>
  </xdr:twoCellAnchor>
  <xdr:twoCellAnchor>
    <xdr:from>
      <xdr:col>15</xdr:col>
      <xdr:colOff>266700</xdr:colOff>
      <xdr:row>43</xdr:row>
      <xdr:rowOff>342900</xdr:rowOff>
    </xdr:from>
    <xdr:to>
      <xdr:col>20</xdr:col>
      <xdr:colOff>57150</xdr:colOff>
      <xdr:row>52</xdr:row>
      <xdr:rowOff>228600</xdr:rowOff>
    </xdr:to>
    <xdr:sp fLocksText="0">
      <xdr:nvSpPr>
        <xdr:cNvPr id="19" name="テキスト ボックス 19"/>
        <xdr:cNvSpPr txBox="1">
          <a:spLocks noChangeArrowheads="1"/>
        </xdr:cNvSpPr>
      </xdr:nvSpPr>
      <xdr:spPr>
        <a:xfrm>
          <a:off x="12753975" y="7934325"/>
          <a:ext cx="4029075" cy="34004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元利償還金等（Ａ）は、繰上償還などに伴う元利償還金の減（７８百万円）などにより、前年比７９百万円の減少となった。
　また、算入公債費等（Ｂ）は、前年比５百万円の増となり、分子全体として前年比８４百万円の減少となった。
　今後も後年度負担の軽減に配慮した繰上償還などを実施することにより、比率の更なる改善に努める。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xdr:row>
      <xdr:rowOff>161925</xdr:rowOff>
    </xdr:from>
    <xdr:to>
      <xdr:col>18</xdr:col>
      <xdr:colOff>685800</xdr:colOff>
      <xdr:row>38</xdr:row>
      <xdr:rowOff>9525</xdr:rowOff>
    </xdr:to>
    <xdr:graphicFrame>
      <xdr:nvGraphicFramePr>
        <xdr:cNvPr id="1" name="Chart 1"/>
        <xdr:cNvGraphicFramePr/>
      </xdr:nvGraphicFramePr>
      <xdr:xfrm>
        <a:off x="228600" y="733425"/>
        <a:ext cx="173164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266700</xdr:colOff>
      <xdr:row>38</xdr:row>
      <xdr:rowOff>333375</xdr:rowOff>
    </xdr:from>
    <xdr:to>
      <xdr:col>18</xdr:col>
      <xdr:colOff>123825</xdr:colOff>
      <xdr:row>52</xdr:row>
      <xdr:rowOff>9525</xdr:rowOff>
    </xdr:to>
    <xdr:sp>
      <xdr:nvSpPr>
        <xdr:cNvPr id="2" name="正方形/長方形 3"/>
        <xdr:cNvSpPr>
          <a:spLocks/>
        </xdr:cNvSpPr>
      </xdr:nvSpPr>
      <xdr:spPr>
        <a:xfrm>
          <a:off x="12506325" y="7572375"/>
          <a:ext cx="4476750" cy="46101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39</xdr:row>
      <xdr:rowOff>9525</xdr:rowOff>
    </xdr:from>
    <xdr:to>
      <xdr:col>15</xdr:col>
      <xdr:colOff>800100</xdr:colOff>
      <xdr:row>40</xdr:row>
      <xdr:rowOff>333375</xdr:rowOff>
    </xdr:to>
    <xdr:sp fLocksText="0">
      <xdr:nvSpPr>
        <xdr:cNvPr id="3" name="テキスト ボックス 3"/>
        <xdr:cNvSpPr txBox="1">
          <a:spLocks noChangeArrowheads="1"/>
        </xdr:cNvSpPr>
      </xdr:nvSpPr>
      <xdr:spPr>
        <a:xfrm>
          <a:off x="12563475" y="7600950"/>
          <a:ext cx="2324100" cy="676275"/>
        </a:xfrm>
        <a:prstGeom prst="rect">
          <a:avLst/>
        </a:prstGeom>
        <a:noFill/>
        <a:ln w="9525" cmpd="sng">
          <a:noFill/>
        </a:ln>
      </xdr:spPr>
      <xdr:txBody>
        <a:bodyPr vertOverflow="clip" wrap="square" lIns="20160" tIns="20160" rIns="20160" bIns="20160"/>
        <a:p>
          <a:pPr algn="l">
            <a:defRPr/>
          </a:pPr>
          <a:r>
            <a:rPr lang="en-US" cap="none" sz="1600" b="1" i="0" u="none" baseline="0">
              <a:solidFill>
                <a:srgbClr val="000000"/>
              </a:solidFill>
              <a:latin typeface="ＭＳ Ｐゴシック"/>
              <a:ea typeface="ＭＳ Ｐゴシック"/>
              <a:cs typeface="ＭＳ Ｐゴシック"/>
            </a:rPr>
            <a:t>分析欄</a:t>
          </a:r>
        </a:p>
      </xdr:txBody>
    </xdr:sp>
    <xdr:clientData/>
  </xdr:twoCellAnchor>
  <xdr:twoCellAnchor>
    <xdr:from>
      <xdr:col>3</xdr:col>
      <xdr:colOff>152400</xdr:colOff>
      <xdr:row>40</xdr:row>
      <xdr:rowOff>57150</xdr:rowOff>
    </xdr:from>
    <xdr:to>
      <xdr:col>3</xdr:col>
      <xdr:colOff>685800</xdr:colOff>
      <xdr:row>40</xdr:row>
      <xdr:rowOff>314325</xdr:rowOff>
    </xdr:to>
    <xdr:sp>
      <xdr:nvSpPr>
        <xdr:cNvPr id="4" name="正方形/長方形 36"/>
        <xdr:cNvSpPr>
          <a:spLocks/>
        </xdr:cNvSpPr>
      </xdr:nvSpPr>
      <xdr:spPr>
        <a:xfrm>
          <a:off x="2486025" y="8001000"/>
          <a:ext cx="523875" cy="257175"/>
        </a:xfrm>
        <a:prstGeom prst="rect">
          <a:avLst/>
        </a:prstGeom>
        <a:solidFill>
          <a:srgbClr val="FF8080"/>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41</xdr:row>
      <xdr:rowOff>57150</xdr:rowOff>
    </xdr:from>
    <xdr:to>
      <xdr:col>3</xdr:col>
      <xdr:colOff>685800</xdr:colOff>
      <xdr:row>41</xdr:row>
      <xdr:rowOff>304800</xdr:rowOff>
    </xdr:to>
    <xdr:sp>
      <xdr:nvSpPr>
        <xdr:cNvPr id="5" name="正方形/長方形 37"/>
        <xdr:cNvSpPr>
          <a:spLocks/>
        </xdr:cNvSpPr>
      </xdr:nvSpPr>
      <xdr:spPr>
        <a:xfrm>
          <a:off x="2486025" y="8353425"/>
          <a:ext cx="523875" cy="247650"/>
        </a:xfrm>
        <a:prstGeom prst="rect">
          <a:avLst/>
        </a:prstGeom>
        <a:solidFill>
          <a:srgbClr val="00FF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42</xdr:row>
      <xdr:rowOff>47625</xdr:rowOff>
    </xdr:from>
    <xdr:to>
      <xdr:col>3</xdr:col>
      <xdr:colOff>685800</xdr:colOff>
      <xdr:row>42</xdr:row>
      <xdr:rowOff>304800</xdr:rowOff>
    </xdr:to>
    <xdr:sp>
      <xdr:nvSpPr>
        <xdr:cNvPr id="6" name="正方形/長方形 38"/>
        <xdr:cNvSpPr>
          <a:spLocks/>
        </xdr:cNvSpPr>
      </xdr:nvSpPr>
      <xdr:spPr>
        <a:xfrm>
          <a:off x="2486025" y="8696325"/>
          <a:ext cx="523875" cy="257175"/>
        </a:xfrm>
        <a:prstGeom prst="rect">
          <a:avLst/>
        </a:prstGeom>
        <a:solidFill>
          <a:srgbClr val="008000"/>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43</xdr:row>
      <xdr:rowOff>47625</xdr:rowOff>
    </xdr:from>
    <xdr:to>
      <xdr:col>3</xdr:col>
      <xdr:colOff>685800</xdr:colOff>
      <xdr:row>43</xdr:row>
      <xdr:rowOff>304800</xdr:rowOff>
    </xdr:to>
    <xdr:sp>
      <xdr:nvSpPr>
        <xdr:cNvPr id="7" name="正方形/長方形 39"/>
        <xdr:cNvSpPr>
          <a:spLocks/>
        </xdr:cNvSpPr>
      </xdr:nvSpPr>
      <xdr:spPr>
        <a:xfrm>
          <a:off x="2486025" y="9048750"/>
          <a:ext cx="523875" cy="257175"/>
        </a:xfrm>
        <a:prstGeom prst="rect">
          <a:avLst/>
        </a:prstGeom>
        <a:solidFill>
          <a:srgbClr val="9999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44</xdr:row>
      <xdr:rowOff>57150</xdr:rowOff>
    </xdr:from>
    <xdr:to>
      <xdr:col>3</xdr:col>
      <xdr:colOff>685800</xdr:colOff>
      <xdr:row>44</xdr:row>
      <xdr:rowOff>304800</xdr:rowOff>
    </xdr:to>
    <xdr:sp>
      <xdr:nvSpPr>
        <xdr:cNvPr id="8" name="正方形/長方形 40"/>
        <xdr:cNvSpPr>
          <a:spLocks/>
        </xdr:cNvSpPr>
      </xdr:nvSpPr>
      <xdr:spPr>
        <a:xfrm>
          <a:off x="2486025" y="9410700"/>
          <a:ext cx="523875" cy="247650"/>
        </a:xfrm>
        <a:prstGeom prst="rect">
          <a:avLst/>
        </a:prstGeom>
        <a:solidFill>
          <a:srgbClr val="FF6600"/>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45</xdr:row>
      <xdr:rowOff>57150</xdr:rowOff>
    </xdr:from>
    <xdr:to>
      <xdr:col>3</xdr:col>
      <xdr:colOff>685800</xdr:colOff>
      <xdr:row>45</xdr:row>
      <xdr:rowOff>314325</xdr:rowOff>
    </xdr:to>
    <xdr:sp>
      <xdr:nvSpPr>
        <xdr:cNvPr id="9" name="正方形/長方形 41"/>
        <xdr:cNvSpPr>
          <a:spLocks/>
        </xdr:cNvSpPr>
      </xdr:nvSpPr>
      <xdr:spPr>
        <a:xfrm>
          <a:off x="2486025" y="9763125"/>
          <a:ext cx="523875" cy="257175"/>
        </a:xfrm>
        <a:prstGeom prst="rect">
          <a:avLst/>
        </a:prstGeom>
        <a:solidFill>
          <a:srgbClr val="FFFF00"/>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46</xdr:row>
      <xdr:rowOff>57150</xdr:rowOff>
    </xdr:from>
    <xdr:to>
      <xdr:col>3</xdr:col>
      <xdr:colOff>685800</xdr:colOff>
      <xdr:row>46</xdr:row>
      <xdr:rowOff>314325</xdr:rowOff>
    </xdr:to>
    <xdr:sp>
      <xdr:nvSpPr>
        <xdr:cNvPr id="10" name="正方形/長方形 42"/>
        <xdr:cNvSpPr>
          <a:spLocks/>
        </xdr:cNvSpPr>
      </xdr:nvSpPr>
      <xdr:spPr>
        <a:xfrm>
          <a:off x="2486025" y="10115550"/>
          <a:ext cx="523875" cy="257175"/>
        </a:xfrm>
        <a:prstGeom prst="rect">
          <a:avLst/>
        </a:prstGeom>
        <a:solidFill>
          <a:srgbClr val="800080"/>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47</xdr:row>
      <xdr:rowOff>47625</xdr:rowOff>
    </xdr:from>
    <xdr:to>
      <xdr:col>3</xdr:col>
      <xdr:colOff>685800</xdr:colOff>
      <xdr:row>47</xdr:row>
      <xdr:rowOff>304800</xdr:rowOff>
    </xdr:to>
    <xdr:sp>
      <xdr:nvSpPr>
        <xdr:cNvPr id="11" name="正方形/長方形 43"/>
        <xdr:cNvSpPr>
          <a:spLocks/>
        </xdr:cNvSpPr>
      </xdr:nvSpPr>
      <xdr:spPr>
        <a:xfrm>
          <a:off x="2486025" y="10458450"/>
          <a:ext cx="523875" cy="257175"/>
        </a:xfrm>
        <a:prstGeom prst="rect">
          <a:avLst/>
        </a:prstGeom>
        <a:solidFill>
          <a:srgbClr val="00FF00"/>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48</xdr:row>
      <xdr:rowOff>57150</xdr:rowOff>
    </xdr:from>
    <xdr:to>
      <xdr:col>3</xdr:col>
      <xdr:colOff>685800</xdr:colOff>
      <xdr:row>48</xdr:row>
      <xdr:rowOff>304800</xdr:rowOff>
    </xdr:to>
    <xdr:sp>
      <xdr:nvSpPr>
        <xdr:cNvPr id="12" name="正方形/長方形 44"/>
        <xdr:cNvSpPr>
          <a:spLocks/>
        </xdr:cNvSpPr>
      </xdr:nvSpPr>
      <xdr:spPr>
        <a:xfrm>
          <a:off x="2486025" y="10820400"/>
          <a:ext cx="523875" cy="247650"/>
        </a:xfrm>
        <a:prstGeom prst="rect">
          <a:avLst/>
        </a:prstGeom>
        <a:solidFill>
          <a:srgbClr val="FF00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49</xdr:row>
      <xdr:rowOff>57150</xdr:rowOff>
    </xdr:from>
    <xdr:to>
      <xdr:col>3</xdr:col>
      <xdr:colOff>685800</xdr:colOff>
      <xdr:row>49</xdr:row>
      <xdr:rowOff>314325</xdr:rowOff>
    </xdr:to>
    <xdr:sp>
      <xdr:nvSpPr>
        <xdr:cNvPr id="13" name="正方形/長方形 45"/>
        <xdr:cNvSpPr>
          <a:spLocks/>
        </xdr:cNvSpPr>
      </xdr:nvSpPr>
      <xdr:spPr>
        <a:xfrm>
          <a:off x="2486025" y="11172825"/>
          <a:ext cx="523875" cy="257175"/>
        </a:xfrm>
        <a:prstGeom prst="rect">
          <a:avLst/>
        </a:prstGeom>
        <a:solidFill>
          <a:srgbClr val="0000FF"/>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50</xdr:row>
      <xdr:rowOff>47625</xdr:rowOff>
    </xdr:from>
    <xdr:to>
      <xdr:col>3</xdr:col>
      <xdr:colOff>685800</xdr:colOff>
      <xdr:row>50</xdr:row>
      <xdr:rowOff>304800</xdr:rowOff>
    </xdr:to>
    <xdr:sp>
      <xdr:nvSpPr>
        <xdr:cNvPr id="14" name="正方形/長方形 46"/>
        <xdr:cNvSpPr>
          <a:spLocks/>
        </xdr:cNvSpPr>
      </xdr:nvSpPr>
      <xdr:spPr>
        <a:xfrm>
          <a:off x="2486025" y="11515725"/>
          <a:ext cx="523875" cy="257175"/>
        </a:xfrm>
        <a:prstGeom prst="rect">
          <a:avLst/>
        </a:prstGeom>
        <a:solidFill>
          <a:srgbClr val="FFCC00"/>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51</xdr:row>
      <xdr:rowOff>161925</xdr:rowOff>
    </xdr:from>
    <xdr:to>
      <xdr:col>3</xdr:col>
      <xdr:colOff>647700</xdr:colOff>
      <xdr:row>51</xdr:row>
      <xdr:rowOff>161925</xdr:rowOff>
    </xdr:to>
    <xdr:sp>
      <xdr:nvSpPr>
        <xdr:cNvPr id="15" name="直線コネクタ 20"/>
        <xdr:cNvSpPr>
          <a:spLocks/>
        </xdr:cNvSpPr>
      </xdr:nvSpPr>
      <xdr:spPr>
        <a:xfrm>
          <a:off x="2514600" y="11982450"/>
          <a:ext cx="466725" cy="0"/>
        </a:xfrm>
        <a:prstGeom prst="line">
          <a:avLst/>
        </a:prstGeom>
        <a:noFill/>
        <a:ln w="381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51</xdr:row>
      <xdr:rowOff>76200</xdr:rowOff>
    </xdr:from>
    <xdr:to>
      <xdr:col>3</xdr:col>
      <xdr:colOff>504825</xdr:colOff>
      <xdr:row>51</xdr:row>
      <xdr:rowOff>257175</xdr:rowOff>
    </xdr:to>
    <xdr:sp>
      <xdr:nvSpPr>
        <xdr:cNvPr id="16" name="Oval 182"/>
        <xdr:cNvSpPr>
          <a:spLocks/>
        </xdr:cNvSpPr>
      </xdr:nvSpPr>
      <xdr:spPr>
        <a:xfrm>
          <a:off x="2667000" y="11896725"/>
          <a:ext cx="171450" cy="180975"/>
        </a:xfrm>
        <a:prstGeom prst="ellipse">
          <a:avLst/>
        </a:prstGeom>
        <a:solidFill>
          <a:srgbClr val="FF0000"/>
        </a:solidFill>
        <a:ln w="126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142875</xdr:rowOff>
    </xdr:from>
    <xdr:to>
      <xdr:col>10</xdr:col>
      <xdr:colOff>381000</xdr:colOff>
      <xdr:row>4</xdr:row>
      <xdr:rowOff>19050</xdr:rowOff>
    </xdr:to>
    <xdr:sp>
      <xdr:nvSpPr>
        <xdr:cNvPr id="17" name="表題ボックス"/>
        <xdr:cNvSpPr>
          <a:spLocks/>
        </xdr:cNvSpPr>
      </xdr:nvSpPr>
      <xdr:spPr>
        <a:xfrm>
          <a:off x="133350" y="142875"/>
          <a:ext cx="8886825" cy="638175"/>
        </a:xfrm>
        <a:prstGeom prst="rect">
          <a:avLst/>
        </a:prstGeom>
        <a:noFill/>
        <a:ln w="9525" cmpd="sng">
          <a:noFill/>
        </a:ln>
      </xdr:spPr>
      <xdr:txBody>
        <a:bodyPr vertOverflow="clip" wrap="square" lIns="54720" tIns="31680" rIns="0" bIns="31680" anchor="ctr"/>
        <a:p>
          <a:pPr algn="l">
            <a:defRPr/>
          </a:pPr>
          <a:r>
            <a:rPr lang="en-US" cap="none" sz="2400" b="1" i="0" u="none" baseline="0">
              <a:solidFill>
                <a:srgbClr val="000000"/>
              </a:solidFill>
            </a:rPr>
            <a:t>（10）将来負担比率（分子）の構造（市町村）</a:t>
          </a:r>
        </a:p>
      </xdr:txBody>
    </xdr:sp>
    <xdr:clientData/>
  </xdr:twoCellAnchor>
  <xdr:twoCellAnchor>
    <xdr:from>
      <xdr:col>11</xdr:col>
      <xdr:colOff>571500</xdr:colOff>
      <xdr:row>1</xdr:row>
      <xdr:rowOff>47625</xdr:rowOff>
    </xdr:from>
    <xdr:to>
      <xdr:col>13</xdr:col>
      <xdr:colOff>600075</xdr:colOff>
      <xdr:row>3</xdr:row>
      <xdr:rowOff>123825</xdr:rowOff>
    </xdr:to>
    <xdr:sp>
      <xdr:nvSpPr>
        <xdr:cNvPr id="18" name="年度ボックス"/>
        <xdr:cNvSpPr>
          <a:spLocks/>
        </xdr:cNvSpPr>
      </xdr:nvSpPr>
      <xdr:spPr>
        <a:xfrm>
          <a:off x="10410825" y="238125"/>
          <a:ext cx="2428875" cy="457200"/>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平成27年度</a:t>
          </a:r>
        </a:p>
      </xdr:txBody>
    </xdr:sp>
    <xdr:clientData/>
  </xdr:twoCellAnchor>
  <xdr:twoCellAnchor>
    <xdr:from>
      <xdr:col>14</xdr:col>
      <xdr:colOff>161925</xdr:colOff>
      <xdr:row>1</xdr:row>
      <xdr:rowOff>47625</xdr:rowOff>
    </xdr:from>
    <xdr:to>
      <xdr:col>18</xdr:col>
      <xdr:colOff>123825</xdr:colOff>
      <xdr:row>3</xdr:row>
      <xdr:rowOff>123825</xdr:rowOff>
    </xdr:to>
    <xdr:sp>
      <xdr:nvSpPr>
        <xdr:cNvPr id="19" name="団体名称ボックス"/>
        <xdr:cNvSpPr>
          <a:spLocks/>
        </xdr:cNvSpPr>
      </xdr:nvSpPr>
      <xdr:spPr>
        <a:xfrm>
          <a:off x="13325475" y="238125"/>
          <a:ext cx="3657600" cy="457200"/>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秋田県美郷町</a:t>
          </a:r>
        </a:p>
      </xdr:txBody>
    </xdr:sp>
    <xdr:clientData/>
  </xdr:twoCellAnchor>
  <xdr:twoCellAnchor>
    <xdr:from>
      <xdr:col>1</xdr:col>
      <xdr:colOff>0</xdr:colOff>
      <xdr:row>39</xdr:row>
      <xdr:rowOff>0</xdr:rowOff>
    </xdr:from>
    <xdr:to>
      <xdr:col>8</xdr:col>
      <xdr:colOff>0</xdr:colOff>
      <xdr:row>40</xdr:row>
      <xdr:rowOff>0</xdr:rowOff>
    </xdr:to>
    <xdr:sp>
      <xdr:nvSpPr>
        <xdr:cNvPr id="20" name="Line 22"/>
        <xdr:cNvSpPr>
          <a:spLocks/>
        </xdr:cNvSpPr>
      </xdr:nvSpPr>
      <xdr:spPr>
        <a:xfrm>
          <a:off x="485775" y="7591425"/>
          <a:ext cx="5753100" cy="352425"/>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xdr:row>
      <xdr:rowOff>133350</xdr:rowOff>
    </xdr:from>
    <xdr:to>
      <xdr:col>2</xdr:col>
      <xdr:colOff>895350</xdr:colOff>
      <xdr:row>5</xdr:row>
      <xdr:rowOff>133350</xdr:rowOff>
    </xdr:to>
    <xdr:sp fLocksText="0">
      <xdr:nvSpPr>
        <xdr:cNvPr id="21" name="テキスト ボックス 6"/>
        <xdr:cNvSpPr txBox="1">
          <a:spLocks noChangeArrowheads="1"/>
        </xdr:cNvSpPr>
      </xdr:nvSpPr>
      <xdr:spPr>
        <a:xfrm>
          <a:off x="600075" y="704850"/>
          <a:ext cx="1704975" cy="381000"/>
        </a:xfrm>
        <a:prstGeom prst="rect">
          <a:avLst/>
        </a:prstGeom>
        <a:noFill/>
        <a:ln w="9525" cmpd="sng">
          <a:noFill/>
        </a:ln>
      </xdr:spPr>
      <xdr:txBody>
        <a:bodyPr vertOverflow="clip" wrap="square" lIns="36360" tIns="22680" rIns="0" bIns="0"/>
        <a:p>
          <a:pPr algn="l">
            <a:defRPr/>
          </a:pPr>
          <a:r>
            <a:rPr lang="en-US" cap="none" sz="1600" b="1" i="0" u="none" baseline="0">
              <a:solidFill>
                <a:srgbClr val="000000"/>
              </a:solidFill>
            </a:rPr>
            <a:t>（百万円）</a:t>
          </a:r>
        </a:p>
      </xdr:txBody>
    </xdr:sp>
    <xdr:clientData/>
  </xdr:twoCellAnchor>
  <xdr:twoCellAnchor>
    <xdr:from>
      <xdr:col>13</xdr:col>
      <xdr:colOff>381000</xdr:colOff>
      <xdr:row>40</xdr:row>
      <xdr:rowOff>19050</xdr:rowOff>
    </xdr:from>
    <xdr:to>
      <xdr:col>18</xdr:col>
      <xdr:colOff>19050</xdr:colOff>
      <xdr:row>51</xdr:row>
      <xdr:rowOff>247650</xdr:rowOff>
    </xdr:to>
    <xdr:sp fLocksText="0">
      <xdr:nvSpPr>
        <xdr:cNvPr id="22" name="テキスト ボックス 22"/>
        <xdr:cNvSpPr txBox="1">
          <a:spLocks noChangeArrowheads="1"/>
        </xdr:cNvSpPr>
      </xdr:nvSpPr>
      <xdr:spPr>
        <a:xfrm>
          <a:off x="12620625" y="7962900"/>
          <a:ext cx="4257675" cy="410527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将来負担額（Ａ）は、繰上償還に伴う地方債の現在高の減（８４９百万円）などにより、前年比１，３４５百万円の減となっている。
　また、充当可能財源等（Ｂ）は、充当可能基金の着実な積立（３１２百万円）を行ったものの、基準財政需要額算入見込額の減（３６１百万円）などにより、前年度比６６百万円の減となった。
　将来負担比率の分子は前年度に引き続きマイナスとなったが、今後も繰上償還等を実施することにより、適正な財政運営に努める。</a:t>
          </a:r>
          <a:r>
            <a:rPr lang="en-US" cap="none" sz="1100" b="0" i="0" u="none" baseline="0">
              <a:solidFill>
                <a:srgbClr val="000000"/>
              </a:solidFill>
              <a:latin typeface="ＭＳ Ｐ明朝"/>
              <a:ea typeface="ＭＳ Ｐ明朝"/>
              <a:cs typeface="ＭＳ Ｐ明朝"/>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1123950</xdr:colOff>
      <xdr:row>60</xdr:row>
      <xdr:rowOff>114300</xdr:rowOff>
    </xdr:to>
    <xdr:graphicFrame>
      <xdr:nvGraphicFramePr>
        <xdr:cNvPr id="1" name="Chart 1"/>
        <xdr:cNvGraphicFramePr/>
      </xdr:nvGraphicFramePr>
      <xdr:xfrm>
        <a:off x="504825" y="8334375"/>
        <a:ext cx="674370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1066800</xdr:colOff>
      <xdr:row>82</xdr:row>
      <xdr:rowOff>133350</xdr:rowOff>
    </xdr:to>
    <xdr:graphicFrame>
      <xdr:nvGraphicFramePr>
        <xdr:cNvPr id="2" name="Chart 2"/>
        <xdr:cNvGraphicFramePr/>
      </xdr:nvGraphicFramePr>
      <xdr:xfrm>
        <a:off x="476250" y="12106275"/>
        <a:ext cx="6715125"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72</xdr:row>
      <xdr:rowOff>0</xdr:rowOff>
    </xdr:from>
    <xdr:to>
      <xdr:col>14</xdr:col>
      <xdr:colOff>0</xdr:colOff>
      <xdr:row>73</xdr:row>
      <xdr:rowOff>171450</xdr:rowOff>
    </xdr:to>
    <xdr:sp>
      <xdr:nvSpPr>
        <xdr:cNvPr id="3" name="正方形/長方形 3"/>
        <xdr:cNvSpPr>
          <a:spLocks/>
        </xdr:cNvSpPr>
      </xdr:nvSpPr>
      <xdr:spPr>
        <a:xfrm>
          <a:off x="17125950" y="13125450"/>
          <a:ext cx="1333500" cy="342900"/>
        </a:xfrm>
        <a:prstGeom prst="rect">
          <a:avLst/>
        </a:prstGeom>
        <a:noFill/>
        <a:ln w="9525" cmpd="sng">
          <a:noFill/>
        </a:ln>
      </xdr:spPr>
      <xdr:txBody>
        <a:bodyPr vertOverflow="clip" wrap="square" lIns="20160" tIns="20160" rIns="20160" bIns="2016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72</xdr:row>
      <xdr:rowOff>0</xdr:rowOff>
    </xdr:from>
    <xdr:to>
      <xdr:col>15</xdr:col>
      <xdr:colOff>0</xdr:colOff>
      <xdr:row>73</xdr:row>
      <xdr:rowOff>171450</xdr:rowOff>
    </xdr:to>
    <xdr:sp>
      <xdr:nvSpPr>
        <xdr:cNvPr id="4" name="正方形/長方形 4"/>
        <xdr:cNvSpPr>
          <a:spLocks/>
        </xdr:cNvSpPr>
      </xdr:nvSpPr>
      <xdr:spPr>
        <a:xfrm>
          <a:off x="18459450" y="13125450"/>
          <a:ext cx="1333500" cy="342900"/>
        </a:xfrm>
        <a:prstGeom prst="rect">
          <a:avLst/>
        </a:prstGeom>
        <a:noFill/>
        <a:ln w="9525" cmpd="sng">
          <a:noFill/>
        </a:ln>
      </xdr:spPr>
      <xdr:txBody>
        <a:bodyPr vertOverflow="clip" wrap="square" lIns="20160" tIns="20160" rIns="20160" bIns="2016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342900</xdr:colOff>
      <xdr:row>0</xdr:row>
      <xdr:rowOff>66675</xdr:rowOff>
    </xdr:from>
    <xdr:to>
      <xdr:col>9</xdr:col>
      <xdr:colOff>1133475</xdr:colOff>
      <xdr:row>1</xdr:row>
      <xdr:rowOff>152400</xdr:rowOff>
    </xdr:to>
    <xdr:sp>
      <xdr:nvSpPr>
        <xdr:cNvPr id="5" name="正方形/長方形 5"/>
        <xdr:cNvSpPr>
          <a:spLocks/>
        </xdr:cNvSpPr>
      </xdr:nvSpPr>
      <xdr:spPr>
        <a:xfrm>
          <a:off x="342900" y="66675"/>
          <a:ext cx="12249150" cy="628650"/>
        </a:xfrm>
        <a:prstGeom prst="rect">
          <a:avLst/>
        </a:prstGeom>
        <a:noFill/>
        <a:ln w="9525" cmpd="sng">
          <a:noFill/>
        </a:ln>
      </xdr:spPr>
      <xdr:txBody>
        <a:bodyPr vertOverflow="clip" wrap="square" lIns="20160" tIns="20160" rIns="20160" bIns="20160" anchor="ctr"/>
        <a:p>
          <a:pPr algn="l">
            <a:defRPr/>
          </a:pPr>
          <a:r>
            <a:rPr lang="en-US" cap="none" sz="3200" b="1" i="0" u="none" baseline="0">
              <a:solidFill>
                <a:srgbClr val="000000"/>
              </a:solidFill>
              <a:latin typeface="ＭＳ Ｐゴシック"/>
              <a:ea typeface="ＭＳ Ｐゴシック"/>
              <a:cs typeface="ＭＳ Ｐゴシック"/>
            </a:rPr>
            <a:t>（11）市町村公会計指標分析／財政指標組合せ分析表</a:t>
          </a:r>
        </a:p>
      </xdr:txBody>
    </xdr:sp>
    <xdr:clientData/>
  </xdr:twoCellAnchor>
  <xdr:twoCellAnchor>
    <xdr:from>
      <xdr:col>12</xdr:col>
      <xdr:colOff>638175</xdr:colOff>
      <xdr:row>0</xdr:row>
      <xdr:rowOff>190500</xdr:rowOff>
    </xdr:from>
    <xdr:to>
      <xdr:col>15</xdr:col>
      <xdr:colOff>428625</xdr:colOff>
      <xdr:row>1</xdr:row>
      <xdr:rowOff>209550</xdr:rowOff>
    </xdr:to>
    <xdr:sp>
      <xdr:nvSpPr>
        <xdr:cNvPr id="6" name="正方形/長方形 6"/>
        <xdr:cNvSpPr>
          <a:spLocks/>
        </xdr:cNvSpPr>
      </xdr:nvSpPr>
      <xdr:spPr>
        <a:xfrm>
          <a:off x="16430625" y="190500"/>
          <a:ext cx="3790950"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657225</xdr:colOff>
      <xdr:row>0</xdr:row>
      <xdr:rowOff>219075</xdr:rowOff>
    </xdr:from>
    <xdr:to>
      <xdr:col>15</xdr:col>
      <xdr:colOff>409575</xdr:colOff>
      <xdr:row>1</xdr:row>
      <xdr:rowOff>180975</xdr:rowOff>
    </xdr:to>
    <xdr:sp>
      <xdr:nvSpPr>
        <xdr:cNvPr id="7" name="正方形/長方形 7"/>
        <xdr:cNvSpPr>
          <a:spLocks/>
        </xdr:cNvSpPr>
      </xdr:nvSpPr>
      <xdr:spPr>
        <a:xfrm>
          <a:off x="16449675" y="219075"/>
          <a:ext cx="3752850"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685800</xdr:colOff>
      <xdr:row>0</xdr:row>
      <xdr:rowOff>238125</xdr:rowOff>
    </xdr:from>
    <xdr:to>
      <xdr:col>15</xdr:col>
      <xdr:colOff>371475</xdr:colOff>
      <xdr:row>1</xdr:row>
      <xdr:rowOff>142875</xdr:rowOff>
    </xdr:to>
    <xdr:sp>
      <xdr:nvSpPr>
        <xdr:cNvPr id="8" name="正方形/長方形 8"/>
        <xdr:cNvSpPr>
          <a:spLocks/>
        </xdr:cNvSpPr>
      </xdr:nvSpPr>
      <xdr:spPr>
        <a:xfrm>
          <a:off x="16478250" y="238125"/>
          <a:ext cx="3686175" cy="447675"/>
        </a:xfrm>
        <a:prstGeom prst="rect">
          <a:avLst/>
        </a:prstGeom>
        <a:solidFill>
          <a:srgbClr val="FF0000"/>
        </a:solidFill>
        <a:ln w="936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10</xdr:col>
      <xdr:colOff>609600</xdr:colOff>
      <xdr:row>0</xdr:row>
      <xdr:rowOff>190500</xdr:rowOff>
    </xdr:from>
    <xdr:to>
      <xdr:col>12</xdr:col>
      <xdr:colOff>504825</xdr:colOff>
      <xdr:row>1</xdr:row>
      <xdr:rowOff>209550</xdr:rowOff>
    </xdr:to>
    <xdr:sp>
      <xdr:nvSpPr>
        <xdr:cNvPr id="9" name="正方形/長方形 9"/>
        <xdr:cNvSpPr>
          <a:spLocks/>
        </xdr:cNvSpPr>
      </xdr:nvSpPr>
      <xdr:spPr>
        <a:xfrm>
          <a:off x="13735050" y="190500"/>
          <a:ext cx="256222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0</xdr:row>
      <xdr:rowOff>219075</xdr:rowOff>
    </xdr:from>
    <xdr:to>
      <xdr:col>12</xdr:col>
      <xdr:colOff>485775</xdr:colOff>
      <xdr:row>1</xdr:row>
      <xdr:rowOff>180975</xdr:rowOff>
    </xdr:to>
    <xdr:sp>
      <xdr:nvSpPr>
        <xdr:cNvPr id="10" name="正方形/長方形 10"/>
        <xdr:cNvSpPr>
          <a:spLocks/>
        </xdr:cNvSpPr>
      </xdr:nvSpPr>
      <xdr:spPr>
        <a:xfrm>
          <a:off x="13754100" y="219075"/>
          <a:ext cx="2524125"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0</xdr:row>
      <xdr:rowOff>238125</xdr:rowOff>
    </xdr:from>
    <xdr:to>
      <xdr:col>12</xdr:col>
      <xdr:colOff>457200</xdr:colOff>
      <xdr:row>1</xdr:row>
      <xdr:rowOff>152400</xdr:rowOff>
    </xdr:to>
    <xdr:sp>
      <xdr:nvSpPr>
        <xdr:cNvPr id="11" name="正方形/長方形 11"/>
        <xdr:cNvSpPr>
          <a:spLocks/>
        </xdr:cNvSpPr>
      </xdr:nvSpPr>
      <xdr:spPr>
        <a:xfrm>
          <a:off x="13773150" y="238125"/>
          <a:ext cx="2476500"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平成</a:t>
          </a:r>
          <a:r>
            <a:rPr lang="en-US" cap="none" sz="2000" b="1" i="0" u="none" baseline="0">
              <a:solidFill>
                <a:srgbClr val="FFFFFF"/>
              </a:solidFill>
            </a:rPr>
            <a:t>27</a:t>
          </a:r>
          <a:r>
            <a:rPr lang="en-US" cap="none" sz="200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0</xdr:colOff>
      <xdr:row>2</xdr:row>
      <xdr:rowOff>19050</xdr:rowOff>
    </xdr:from>
    <xdr:to>
      <xdr:col>7</xdr:col>
      <xdr:colOff>1047750</xdr:colOff>
      <xdr:row>11</xdr:row>
      <xdr:rowOff>104775</xdr:rowOff>
    </xdr:to>
    <xdr:sp>
      <xdr:nvSpPr>
        <xdr:cNvPr id="12" name="正方形/長方形 12"/>
        <xdr:cNvSpPr>
          <a:spLocks/>
        </xdr:cNvSpPr>
      </xdr:nvSpPr>
      <xdr:spPr>
        <a:xfrm>
          <a:off x="466725" y="885825"/>
          <a:ext cx="9372600" cy="178117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xdr:row>
      <xdr:rowOff>57150</xdr:rowOff>
    </xdr:from>
    <xdr:to>
      <xdr:col>2</xdr:col>
      <xdr:colOff>142875</xdr:colOff>
      <xdr:row>11</xdr:row>
      <xdr:rowOff>76200</xdr:rowOff>
    </xdr:to>
    <xdr:sp>
      <xdr:nvSpPr>
        <xdr:cNvPr id="13" name="正方形/長方形 13"/>
        <xdr:cNvSpPr>
          <a:spLocks/>
        </xdr:cNvSpPr>
      </xdr:nvSpPr>
      <xdr:spPr>
        <a:xfrm>
          <a:off x="590550" y="923925"/>
          <a:ext cx="1352550"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1295400</xdr:colOff>
      <xdr:row>11</xdr:row>
      <xdr:rowOff>76200</xdr:rowOff>
    </xdr:to>
    <xdr:sp>
      <xdr:nvSpPr>
        <xdr:cNvPr id="14" name="正方形/長方形 14"/>
        <xdr:cNvSpPr>
          <a:spLocks/>
        </xdr:cNvSpPr>
      </xdr:nvSpPr>
      <xdr:spPr>
        <a:xfrm>
          <a:off x="1876425" y="923925"/>
          <a:ext cx="1219200" cy="171450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20,646
20,601
168.34
11,747,133
11,327,689
388,964
8,202,236
10,738,181</a:t>
          </a:r>
        </a:p>
      </xdr:txBody>
    </xdr:sp>
    <xdr:clientData/>
  </xdr:twoCellAnchor>
  <xdr:twoCellAnchor>
    <xdr:from>
      <xdr:col>2</xdr:col>
      <xdr:colOff>1352550</xdr:colOff>
      <xdr:row>2</xdr:row>
      <xdr:rowOff>57150</xdr:rowOff>
    </xdr:from>
    <xdr:to>
      <xdr:col>3</xdr:col>
      <xdr:colOff>1171575</xdr:colOff>
      <xdr:row>11</xdr:row>
      <xdr:rowOff>76200</xdr:rowOff>
    </xdr:to>
    <xdr:sp>
      <xdr:nvSpPr>
        <xdr:cNvPr id="15" name="正方形/長方形 15"/>
        <xdr:cNvSpPr>
          <a:spLocks/>
        </xdr:cNvSpPr>
      </xdr:nvSpPr>
      <xdr:spPr>
        <a:xfrm>
          <a:off x="3152775" y="923925"/>
          <a:ext cx="147637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ｋ㎡
千円
千円
千円
千円
千円</a:t>
          </a:r>
        </a:p>
      </xdr:txBody>
    </xdr:sp>
    <xdr:clientData/>
  </xdr:twoCellAnchor>
  <xdr:twoCellAnchor>
    <xdr:from>
      <xdr:col>3</xdr:col>
      <xdr:colOff>1171575</xdr:colOff>
      <xdr:row>2</xdr:row>
      <xdr:rowOff>76200</xdr:rowOff>
    </xdr:from>
    <xdr:to>
      <xdr:col>5</xdr:col>
      <xdr:colOff>466725</xdr:colOff>
      <xdr:row>6</xdr:row>
      <xdr:rowOff>171450</xdr:rowOff>
    </xdr:to>
    <xdr:sp>
      <xdr:nvSpPr>
        <xdr:cNvPr id="16" name="正方形/長方形 16"/>
        <xdr:cNvSpPr>
          <a:spLocks/>
        </xdr:cNvSpPr>
      </xdr:nvSpPr>
      <xdr:spPr>
        <a:xfrm>
          <a:off x="4629150" y="942975"/>
          <a:ext cx="1962150" cy="9334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実質赤字比率
連結実質赤字比率
実質公債費比率
将来負担比率</a:t>
          </a:r>
        </a:p>
      </xdr:txBody>
    </xdr:sp>
    <xdr:clientData/>
  </xdr:twoCellAnchor>
  <xdr:twoCellAnchor>
    <xdr:from>
      <xdr:col>5</xdr:col>
      <xdr:colOff>457200</xdr:colOff>
      <xdr:row>2</xdr:row>
      <xdr:rowOff>76200</xdr:rowOff>
    </xdr:from>
    <xdr:to>
      <xdr:col>6</xdr:col>
      <xdr:colOff>361950</xdr:colOff>
      <xdr:row>6</xdr:row>
      <xdr:rowOff>171450</xdr:rowOff>
    </xdr:to>
    <xdr:sp>
      <xdr:nvSpPr>
        <xdr:cNvPr id="17" name="正方形/長方形 17"/>
        <xdr:cNvSpPr>
          <a:spLocks/>
        </xdr:cNvSpPr>
      </xdr:nvSpPr>
      <xdr:spPr>
        <a:xfrm>
          <a:off x="6581775" y="942975"/>
          <a:ext cx="1238250" cy="93345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
-
7.0
-</a:t>
          </a:r>
        </a:p>
      </xdr:txBody>
    </xdr:sp>
    <xdr:clientData/>
  </xdr:twoCellAnchor>
  <xdr:twoCellAnchor>
    <xdr:from>
      <xdr:col>6</xdr:col>
      <xdr:colOff>409575</xdr:colOff>
      <xdr:row>2</xdr:row>
      <xdr:rowOff>85725</xdr:rowOff>
    </xdr:from>
    <xdr:to>
      <xdr:col>6</xdr:col>
      <xdr:colOff>1028700</xdr:colOff>
      <xdr:row>7</xdr:row>
      <xdr:rowOff>19050</xdr:rowOff>
    </xdr:to>
    <xdr:sp>
      <xdr:nvSpPr>
        <xdr:cNvPr id="18" name="正方形/長方形 18"/>
        <xdr:cNvSpPr>
          <a:spLocks/>
        </xdr:cNvSpPr>
      </xdr:nvSpPr>
      <xdr:spPr>
        <a:xfrm>
          <a:off x="7867650" y="952500"/>
          <a:ext cx="619125" cy="9429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
％
％
％</a:t>
          </a:r>
        </a:p>
      </xdr:txBody>
    </xdr:sp>
    <xdr:clientData/>
  </xdr:twoCellAnchor>
  <xdr:twoCellAnchor>
    <xdr:from>
      <xdr:col>3</xdr:col>
      <xdr:colOff>1171575</xdr:colOff>
      <xdr:row>6</xdr:row>
      <xdr:rowOff>9525</xdr:rowOff>
    </xdr:from>
    <xdr:to>
      <xdr:col>5</xdr:col>
      <xdr:colOff>466725</xdr:colOff>
      <xdr:row>9</xdr:row>
      <xdr:rowOff>133350</xdr:rowOff>
    </xdr:to>
    <xdr:sp>
      <xdr:nvSpPr>
        <xdr:cNvPr id="19" name="正方形/長方形 19"/>
        <xdr:cNvSpPr>
          <a:spLocks/>
        </xdr:cNvSpPr>
      </xdr:nvSpPr>
      <xdr:spPr>
        <a:xfrm>
          <a:off x="4629150" y="1714500"/>
          <a:ext cx="1962150"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市町村類型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年度毎</a:t>
          </a:r>
          <a:r>
            <a:rPr lang="en-US" cap="none" sz="1100" b="1" i="0" u="none" baseline="0">
              <a:solidFill>
                <a:srgbClr val="000000"/>
              </a:solidFill>
            </a:rPr>
            <a:t>)</a:t>
          </a:r>
        </a:p>
      </xdr:txBody>
    </xdr:sp>
    <xdr:clientData/>
  </xdr:twoCellAnchor>
  <xdr:twoCellAnchor>
    <xdr:from>
      <xdr:col>5</xdr:col>
      <xdr:colOff>523875</xdr:colOff>
      <xdr:row>6</xdr:row>
      <xdr:rowOff>9525</xdr:rowOff>
    </xdr:from>
    <xdr:to>
      <xdr:col>7</xdr:col>
      <xdr:colOff>1047750</xdr:colOff>
      <xdr:row>9</xdr:row>
      <xdr:rowOff>133350</xdr:rowOff>
    </xdr:to>
    <xdr:sp>
      <xdr:nvSpPr>
        <xdr:cNvPr id="20" name="正方形/長方形 20"/>
        <xdr:cNvSpPr>
          <a:spLocks/>
        </xdr:cNvSpPr>
      </xdr:nvSpPr>
      <xdr:spPr>
        <a:xfrm>
          <a:off x="6648450" y="1714500"/>
          <a:ext cx="319087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rPr>
            <a:t>H23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H24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H25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H26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H27  Ⅴ</a:t>
          </a: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8</xdr:col>
      <xdr:colOff>190500</xdr:colOff>
      <xdr:row>2</xdr:row>
      <xdr:rowOff>19050</xdr:rowOff>
    </xdr:from>
    <xdr:to>
      <xdr:col>9</xdr:col>
      <xdr:colOff>333375</xdr:colOff>
      <xdr:row>5</xdr:row>
      <xdr:rowOff>114300</xdr:rowOff>
    </xdr:to>
    <xdr:sp>
      <xdr:nvSpPr>
        <xdr:cNvPr id="21" name="角丸四角形 21"/>
        <xdr:cNvSpPr>
          <a:spLocks/>
        </xdr:cNvSpPr>
      </xdr:nvSpPr>
      <xdr:spPr>
        <a:xfrm>
          <a:off x="10315575" y="885825"/>
          <a:ext cx="1476375" cy="762000"/>
        </a:xfrm>
        <a:prstGeom prst="round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438150</xdr:colOff>
      <xdr:row>2</xdr:row>
      <xdr:rowOff>85725</xdr:rowOff>
    </xdr:from>
    <xdr:to>
      <xdr:col>9</xdr:col>
      <xdr:colOff>333375</xdr:colOff>
      <xdr:row>3</xdr:row>
      <xdr:rowOff>19050</xdr:rowOff>
    </xdr:to>
    <xdr:sp>
      <xdr:nvSpPr>
        <xdr:cNvPr id="22" name="正方形/長方形 22"/>
        <xdr:cNvSpPr>
          <a:spLocks/>
        </xdr:cNvSpPr>
      </xdr:nvSpPr>
      <xdr:spPr>
        <a:xfrm>
          <a:off x="10563225" y="952500"/>
          <a:ext cx="1228725" cy="2571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8</xdr:col>
      <xdr:colOff>438150</xdr:colOff>
      <xdr:row>3</xdr:row>
      <xdr:rowOff>28575</xdr:rowOff>
    </xdr:from>
    <xdr:to>
      <xdr:col>9</xdr:col>
      <xdr:colOff>333375</xdr:colOff>
      <xdr:row>6</xdr:row>
      <xdr:rowOff>38100</xdr:rowOff>
    </xdr:to>
    <xdr:sp>
      <xdr:nvSpPr>
        <xdr:cNvPr id="23" name="正方形/長方形 23"/>
        <xdr:cNvSpPr>
          <a:spLocks/>
        </xdr:cNvSpPr>
      </xdr:nvSpPr>
      <xdr:spPr>
        <a:xfrm>
          <a:off x="10563225" y="1219200"/>
          <a:ext cx="1228725" cy="5238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8</xdr:col>
      <xdr:colOff>266700</xdr:colOff>
      <xdr:row>2</xdr:row>
      <xdr:rowOff>171450</xdr:rowOff>
    </xdr:from>
    <xdr:to>
      <xdr:col>8</xdr:col>
      <xdr:colOff>466725</xdr:colOff>
      <xdr:row>2</xdr:row>
      <xdr:rowOff>171450</xdr:rowOff>
    </xdr:to>
    <xdr:sp>
      <xdr:nvSpPr>
        <xdr:cNvPr id="24" name="直線コネクタ 24"/>
        <xdr:cNvSpPr>
          <a:spLocks/>
        </xdr:cNvSpPr>
      </xdr:nvSpPr>
      <xdr:spPr>
        <a:xfrm flipH="1">
          <a:off x="10391775" y="1038225"/>
          <a:ext cx="2000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2</xdr:row>
      <xdr:rowOff>133350</xdr:rowOff>
    </xdr:from>
    <xdr:to>
      <xdr:col>8</xdr:col>
      <xdr:colOff>428625</xdr:colOff>
      <xdr:row>2</xdr:row>
      <xdr:rowOff>238125</xdr:rowOff>
    </xdr:to>
    <xdr:sp>
      <xdr:nvSpPr>
        <xdr:cNvPr id="25" name="円/楕円 25"/>
        <xdr:cNvSpPr>
          <a:spLocks/>
        </xdr:cNvSpPr>
      </xdr:nvSpPr>
      <xdr:spPr>
        <a:xfrm>
          <a:off x="10448925" y="10001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xdr:row>
      <xdr:rowOff>114300</xdr:rowOff>
    </xdr:from>
    <xdr:to>
      <xdr:col>8</xdr:col>
      <xdr:colOff>428625</xdr:colOff>
      <xdr:row>4</xdr:row>
      <xdr:rowOff>47625</xdr:rowOff>
    </xdr:to>
    <xdr:sp>
      <xdr:nvSpPr>
        <xdr:cNvPr id="26" name="フローチャート : 判断 26"/>
        <xdr:cNvSpPr>
          <a:spLocks/>
        </xdr:cNvSpPr>
      </xdr:nvSpPr>
      <xdr:spPr>
        <a:xfrm>
          <a:off x="10448925" y="13049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14</xdr:row>
      <xdr:rowOff>9525</xdr:rowOff>
    </xdr:from>
    <xdr:to>
      <xdr:col>7</xdr:col>
      <xdr:colOff>552450</xdr:colOff>
      <xdr:row>15</xdr:row>
      <xdr:rowOff>9525</xdr:rowOff>
    </xdr:to>
    <xdr:sp fLocksText="0">
      <xdr:nvSpPr>
        <xdr:cNvPr id="27" name="テキスト ボックス 27"/>
        <xdr:cNvSpPr txBox="1">
          <a:spLocks noChangeArrowheads="1"/>
        </xdr:cNvSpPr>
      </xdr:nvSpPr>
      <xdr:spPr>
        <a:xfrm>
          <a:off x="180975" y="3095625"/>
          <a:ext cx="916305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xdr:from>
      <xdr:col>0</xdr:col>
      <xdr:colOff>171450</xdr:colOff>
      <xdr:row>15</xdr:row>
      <xdr:rowOff>133350</xdr:rowOff>
    </xdr:from>
    <xdr:to>
      <xdr:col>8</xdr:col>
      <xdr:colOff>57150</xdr:colOff>
      <xdr:row>16</xdr:row>
      <xdr:rowOff>133350</xdr:rowOff>
    </xdr:to>
    <xdr:sp fLocksText="0">
      <xdr:nvSpPr>
        <xdr:cNvPr id="28" name="テキスト ボックス 28"/>
        <xdr:cNvSpPr txBox="1">
          <a:spLocks noChangeArrowheads="1"/>
        </xdr:cNvSpPr>
      </xdr:nvSpPr>
      <xdr:spPr>
        <a:xfrm>
          <a:off x="171450" y="3390900"/>
          <a:ext cx="100107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xdr:from>
      <xdr:col>0</xdr:col>
      <xdr:colOff>219075</xdr:colOff>
      <xdr:row>17</xdr:row>
      <xdr:rowOff>85725</xdr:rowOff>
    </xdr:from>
    <xdr:to>
      <xdr:col>6</xdr:col>
      <xdr:colOff>1295400</xdr:colOff>
      <xdr:row>18</xdr:row>
      <xdr:rowOff>85725</xdr:rowOff>
    </xdr:to>
    <xdr:sp fLocksText="0">
      <xdr:nvSpPr>
        <xdr:cNvPr id="29" name="テキスト ボックス 29"/>
        <xdr:cNvSpPr txBox="1">
          <a:spLocks noChangeArrowheads="1"/>
        </xdr:cNvSpPr>
      </xdr:nvSpPr>
      <xdr:spPr>
        <a:xfrm>
          <a:off x="219075" y="3686175"/>
          <a:ext cx="853440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0</xdr:col>
      <xdr:colOff>95250</xdr:colOff>
      <xdr:row>12</xdr:row>
      <xdr:rowOff>85725</xdr:rowOff>
    </xdr:from>
    <xdr:to>
      <xdr:col>9</xdr:col>
      <xdr:colOff>1504950</xdr:colOff>
      <xdr:row>13</xdr:row>
      <xdr:rowOff>85725</xdr:rowOff>
    </xdr:to>
    <xdr:sp fLocksText="0">
      <xdr:nvSpPr>
        <xdr:cNvPr id="30" name="テキスト ボックス 30"/>
        <xdr:cNvSpPr txBox="1">
          <a:spLocks noChangeArrowheads="1"/>
        </xdr:cNvSpPr>
      </xdr:nvSpPr>
      <xdr:spPr>
        <a:xfrm>
          <a:off x="95250" y="2819400"/>
          <a:ext cx="128682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有形固定資産減価償却率は平成28年10月1日時点で固定資産台帳を整備済みの団体について、債務償還可能年数は平成28年10月1日時点で統一的な基準による財務書類を作成済みの団体について、数値を記載している。</a:t>
          </a:r>
        </a:p>
      </xdr:txBody>
    </xdr:sp>
    <xdr:clientData/>
  </xdr:twoCellAnchor>
  <xdr:twoCellAnchor>
    <xdr:from>
      <xdr:col>1</xdr:col>
      <xdr:colOff>752475</xdr:colOff>
      <xdr:row>20</xdr:row>
      <xdr:rowOff>114300</xdr:rowOff>
    </xdr:from>
    <xdr:to>
      <xdr:col>4</xdr:col>
      <xdr:colOff>523875</xdr:colOff>
      <xdr:row>22</xdr:row>
      <xdr:rowOff>19050</xdr:rowOff>
    </xdr:to>
    <xdr:sp>
      <xdr:nvSpPr>
        <xdr:cNvPr id="31" name="正方形/長方形 31"/>
        <xdr:cNvSpPr>
          <a:spLocks/>
        </xdr:cNvSpPr>
      </xdr:nvSpPr>
      <xdr:spPr>
        <a:xfrm>
          <a:off x="1219200" y="4229100"/>
          <a:ext cx="4095750" cy="2476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有形固定資産減価償却率</a:t>
          </a:r>
        </a:p>
      </xdr:txBody>
    </xdr:sp>
    <xdr:clientData/>
  </xdr:twoCellAnchor>
  <xdr:twoCellAnchor>
    <xdr:from>
      <xdr:col>2</xdr:col>
      <xdr:colOff>190500</xdr:colOff>
      <xdr:row>22</xdr:row>
      <xdr:rowOff>85725</xdr:rowOff>
    </xdr:from>
    <xdr:to>
      <xdr:col>3</xdr:col>
      <xdr:colOff>209550</xdr:colOff>
      <xdr:row>23</xdr:row>
      <xdr:rowOff>85725</xdr:rowOff>
    </xdr:to>
    <xdr:sp>
      <xdr:nvSpPr>
        <xdr:cNvPr id="32" name="正方形/長方形 32"/>
        <xdr:cNvSpPr>
          <a:spLocks/>
        </xdr:cNvSpPr>
      </xdr:nvSpPr>
      <xdr:spPr>
        <a:xfrm>
          <a:off x="1990725" y="4543425"/>
          <a:ext cx="1676400" cy="171450"/>
        </a:xfrm>
        <a:prstGeom prst="rect">
          <a:avLst/>
        </a:prstGeom>
        <a:noFill/>
        <a:ln w="9525" cmpd="sng">
          <a:noFill/>
        </a:ln>
      </xdr:spPr>
      <xdr:txBody>
        <a:bodyPr vertOverflow="clip" wrap="square" lIns="27360" tIns="18000" rIns="27360" bIns="18000" anchor="ctr">
          <a:spAutoFit/>
        </a:bodyPr>
        <a:p>
          <a:pPr algn="ctr">
            <a:defRPr/>
          </a:pPr>
          <a:r>
            <a:rPr lang="en-US" cap="none" sz="1100" b="1" i="0" u="none" baseline="0">
              <a:solidFill>
                <a:srgbClr val="000000"/>
              </a:solidFill>
              <a:latin typeface="ＭＳ Ｐゴシック"/>
              <a:ea typeface="ＭＳ Ｐゴシック"/>
              <a:cs typeface="ＭＳ Ｐゴシック"/>
            </a:rPr>
            <a:t>有形固定資産減価償却率</a:t>
          </a:r>
        </a:p>
      </xdr:txBody>
    </xdr:sp>
    <xdr:clientData/>
  </xdr:twoCellAnchor>
  <xdr:twoCellAnchor>
    <xdr:from>
      <xdr:col>3</xdr:col>
      <xdr:colOff>447675</xdr:colOff>
      <xdr:row>22</xdr:row>
      <xdr:rowOff>57150</xdr:rowOff>
    </xdr:from>
    <xdr:to>
      <xdr:col>3</xdr:col>
      <xdr:colOff>819150</xdr:colOff>
      <xdr:row>23</xdr:row>
      <xdr:rowOff>95250</xdr:rowOff>
    </xdr:to>
    <xdr:sp>
      <xdr:nvSpPr>
        <xdr:cNvPr id="33" name="正方形/長方形 33"/>
        <xdr:cNvSpPr>
          <a:spLocks/>
        </xdr:cNvSpPr>
      </xdr:nvSpPr>
      <xdr:spPr>
        <a:xfrm>
          <a:off x="3905250" y="4514850"/>
          <a:ext cx="371475" cy="209550"/>
        </a:xfrm>
        <a:prstGeom prst="rect">
          <a:avLst/>
        </a:prstGeom>
        <a:noFill/>
        <a:ln w="9525" cmpd="sng">
          <a:noFill/>
        </a:ln>
      </xdr:spPr>
      <xdr:txBody>
        <a:bodyPr vertOverflow="clip" wrap="square" lIns="27360" tIns="18000" rIns="27360" bIns="18000" anchor="ctr">
          <a:spAutoFit/>
        </a:bodyPr>
        <a:p>
          <a:pPr algn="ctr">
            <a:defRPr/>
          </a:pPr>
          <a:r>
            <a:rPr lang="en-US" cap="none" sz="1300" b="1" i="0" u="none" baseline="0">
              <a:solidFill>
                <a:srgbClr val="FF0000"/>
              </a:solidFill>
              <a:latin typeface="ＭＳ Ｐゴシック"/>
              <a:ea typeface="ＭＳ Ｐゴシック"/>
              <a:cs typeface="ＭＳ Ｐゴシック"/>
            </a:rPr>
            <a:t>[ - ]</a:t>
          </a:r>
        </a:p>
      </xdr:txBody>
    </xdr:sp>
    <xdr:clientData/>
  </xdr:twoCellAnchor>
  <xdr:twoCellAnchor>
    <xdr:from>
      <xdr:col>4</xdr:col>
      <xdr:colOff>466725</xdr:colOff>
      <xdr:row>21</xdr:row>
      <xdr:rowOff>38100</xdr:rowOff>
    </xdr:from>
    <xdr:to>
      <xdr:col>5</xdr:col>
      <xdr:colOff>609600</xdr:colOff>
      <xdr:row>22</xdr:row>
      <xdr:rowOff>85725</xdr:rowOff>
    </xdr:to>
    <xdr:sp>
      <xdr:nvSpPr>
        <xdr:cNvPr id="34" name="正方形/長方形 34"/>
        <xdr:cNvSpPr>
          <a:spLocks/>
        </xdr:cNvSpPr>
      </xdr:nvSpPr>
      <xdr:spPr>
        <a:xfrm>
          <a:off x="5257800" y="4324350"/>
          <a:ext cx="1476375" cy="2190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4</xdr:col>
      <xdr:colOff>466725</xdr:colOff>
      <xdr:row>22</xdr:row>
      <xdr:rowOff>19050</xdr:rowOff>
    </xdr:from>
    <xdr:to>
      <xdr:col>5</xdr:col>
      <xdr:colOff>609600</xdr:colOff>
      <xdr:row>23</xdr:row>
      <xdr:rowOff>104775</xdr:rowOff>
    </xdr:to>
    <xdr:sp>
      <xdr:nvSpPr>
        <xdr:cNvPr id="35" name="正方形/長方形 35"/>
        <xdr:cNvSpPr>
          <a:spLocks/>
        </xdr:cNvSpPr>
      </xdr:nvSpPr>
      <xdr:spPr>
        <a:xfrm>
          <a:off x="5257800" y="4476750"/>
          <a:ext cx="14763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a:t>
          </a:r>
        </a:p>
      </xdr:txBody>
    </xdr:sp>
    <xdr:clientData/>
  </xdr:twoCellAnchor>
  <xdr:twoCellAnchor>
    <xdr:from>
      <xdr:col>5</xdr:col>
      <xdr:colOff>609600</xdr:colOff>
      <xdr:row>21</xdr:row>
      <xdr:rowOff>38100</xdr:rowOff>
    </xdr:from>
    <xdr:to>
      <xdr:col>6</xdr:col>
      <xdr:colOff>742950</xdr:colOff>
      <xdr:row>22</xdr:row>
      <xdr:rowOff>85725</xdr:rowOff>
    </xdr:to>
    <xdr:sp>
      <xdr:nvSpPr>
        <xdr:cNvPr id="36" name="正方形/長方形 36"/>
        <xdr:cNvSpPr>
          <a:spLocks/>
        </xdr:cNvSpPr>
      </xdr:nvSpPr>
      <xdr:spPr>
        <a:xfrm>
          <a:off x="6734175" y="4324350"/>
          <a:ext cx="1466850" cy="2190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5</xdr:col>
      <xdr:colOff>609600</xdr:colOff>
      <xdr:row>22</xdr:row>
      <xdr:rowOff>19050</xdr:rowOff>
    </xdr:from>
    <xdr:to>
      <xdr:col>6</xdr:col>
      <xdr:colOff>742950</xdr:colOff>
      <xdr:row>23</xdr:row>
      <xdr:rowOff>104775</xdr:rowOff>
    </xdr:to>
    <xdr:sp>
      <xdr:nvSpPr>
        <xdr:cNvPr id="37" name="正方形/長方形 37"/>
        <xdr:cNvSpPr>
          <a:spLocks/>
        </xdr:cNvSpPr>
      </xdr:nvSpPr>
      <xdr:spPr>
        <a:xfrm>
          <a:off x="6734175" y="447675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55.6</a:t>
          </a:r>
        </a:p>
      </xdr:txBody>
    </xdr:sp>
    <xdr:clientData/>
  </xdr:twoCellAnchor>
  <xdr:twoCellAnchor>
    <xdr:from>
      <xdr:col>6</xdr:col>
      <xdr:colOff>876300</xdr:colOff>
      <xdr:row>21</xdr:row>
      <xdr:rowOff>38100</xdr:rowOff>
    </xdr:from>
    <xdr:to>
      <xdr:col>7</xdr:col>
      <xdr:colOff>1019175</xdr:colOff>
      <xdr:row>22</xdr:row>
      <xdr:rowOff>85725</xdr:rowOff>
    </xdr:to>
    <xdr:sp>
      <xdr:nvSpPr>
        <xdr:cNvPr id="38" name="正方形/長方形 38"/>
        <xdr:cNvSpPr>
          <a:spLocks/>
        </xdr:cNvSpPr>
      </xdr:nvSpPr>
      <xdr:spPr>
        <a:xfrm>
          <a:off x="8334375" y="4324350"/>
          <a:ext cx="1476375" cy="2190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6</xdr:col>
      <xdr:colOff>876300</xdr:colOff>
      <xdr:row>22</xdr:row>
      <xdr:rowOff>19050</xdr:rowOff>
    </xdr:from>
    <xdr:to>
      <xdr:col>7</xdr:col>
      <xdr:colOff>1019175</xdr:colOff>
      <xdr:row>23</xdr:row>
      <xdr:rowOff>104775</xdr:rowOff>
    </xdr:to>
    <xdr:sp>
      <xdr:nvSpPr>
        <xdr:cNvPr id="39" name="正方形/長方形 39"/>
        <xdr:cNvSpPr>
          <a:spLocks/>
        </xdr:cNvSpPr>
      </xdr:nvSpPr>
      <xdr:spPr>
        <a:xfrm>
          <a:off x="8334375" y="4476750"/>
          <a:ext cx="14763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31.4</a:t>
          </a:r>
        </a:p>
      </xdr:txBody>
    </xdr:sp>
    <xdr:clientData/>
  </xdr:twoCellAnchor>
  <xdr:twoCellAnchor>
    <xdr:from>
      <xdr:col>1</xdr:col>
      <xdr:colOff>752475</xdr:colOff>
      <xdr:row>24</xdr:row>
      <xdr:rowOff>57150</xdr:rowOff>
    </xdr:from>
    <xdr:to>
      <xdr:col>4</xdr:col>
      <xdr:colOff>523875</xdr:colOff>
      <xdr:row>36</xdr:row>
      <xdr:rowOff>161925</xdr:rowOff>
    </xdr:to>
    <xdr:sp>
      <xdr:nvSpPr>
        <xdr:cNvPr id="40" name="正方形/長方形 40"/>
        <xdr:cNvSpPr>
          <a:spLocks/>
        </xdr:cNvSpPr>
      </xdr:nvSpPr>
      <xdr:spPr>
        <a:xfrm>
          <a:off x="1219200" y="4857750"/>
          <a:ext cx="4095750" cy="21621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24</xdr:row>
      <xdr:rowOff>57150</xdr:rowOff>
    </xdr:from>
    <xdr:to>
      <xdr:col>7</xdr:col>
      <xdr:colOff>1314450</xdr:colOff>
      <xdr:row>36</xdr:row>
      <xdr:rowOff>161925</xdr:rowOff>
    </xdr:to>
    <xdr:sp>
      <xdr:nvSpPr>
        <xdr:cNvPr id="41" name="正方形/長方形 41"/>
        <xdr:cNvSpPr>
          <a:spLocks/>
        </xdr:cNvSpPr>
      </xdr:nvSpPr>
      <xdr:spPr>
        <a:xfrm>
          <a:off x="5572125" y="4857750"/>
          <a:ext cx="4533900" cy="216217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24</xdr:row>
      <xdr:rowOff>123825</xdr:rowOff>
    </xdr:from>
    <xdr:to>
      <xdr:col>7</xdr:col>
      <xdr:colOff>1200150</xdr:colOff>
      <xdr:row>26</xdr:row>
      <xdr:rowOff>28575</xdr:rowOff>
    </xdr:to>
    <xdr:sp>
      <xdr:nvSpPr>
        <xdr:cNvPr id="42" name="正方形/長方形 42"/>
        <xdr:cNvSpPr>
          <a:spLocks/>
        </xdr:cNvSpPr>
      </xdr:nvSpPr>
      <xdr:spPr>
        <a:xfrm>
          <a:off x="5572125" y="4924425"/>
          <a:ext cx="4419600"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有形固定資産減価償却率の分析欄</a:t>
          </a:r>
        </a:p>
      </xdr:txBody>
    </xdr:sp>
    <xdr:clientData/>
  </xdr:twoCellAnchor>
  <xdr:twoCellAnchor>
    <xdr:from>
      <xdr:col>4</xdr:col>
      <xdr:colOff>819150</xdr:colOff>
      <xdr:row>26</xdr:row>
      <xdr:rowOff>9525</xdr:rowOff>
    </xdr:from>
    <xdr:to>
      <xdr:col>7</xdr:col>
      <xdr:colOff>1247775</xdr:colOff>
      <xdr:row>36</xdr:row>
      <xdr:rowOff>123825</xdr:rowOff>
    </xdr:to>
    <xdr:sp fLocksText="0">
      <xdr:nvSpPr>
        <xdr:cNvPr id="43" name="テキスト ボックス 43"/>
        <xdr:cNvSpPr txBox="1">
          <a:spLocks noChangeArrowheads="1"/>
        </xdr:cNvSpPr>
      </xdr:nvSpPr>
      <xdr:spPr>
        <a:xfrm>
          <a:off x="5610225" y="5153025"/>
          <a:ext cx="4429125" cy="1828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752475</xdr:colOff>
      <xdr:row>24</xdr:row>
      <xdr:rowOff>57150</xdr:rowOff>
    </xdr:from>
    <xdr:to>
      <xdr:col>4</xdr:col>
      <xdr:colOff>533400</xdr:colOff>
      <xdr:row>36</xdr:row>
      <xdr:rowOff>161925</xdr:rowOff>
    </xdr:to>
    <xdr:sp>
      <xdr:nvSpPr>
        <xdr:cNvPr id="44" name="正方形/長方形 44"/>
        <xdr:cNvSpPr>
          <a:spLocks/>
        </xdr:cNvSpPr>
      </xdr:nvSpPr>
      <xdr:spPr>
        <a:xfrm>
          <a:off x="1219200" y="4857750"/>
          <a:ext cx="4105275" cy="216217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2000" b="1" i="0" u="none" baseline="0">
              <a:solidFill>
                <a:srgbClr val="000000"/>
              </a:solidFill>
              <a:latin typeface="ＭＳ Ｐゴシック"/>
              <a:ea typeface="ＭＳ Ｐゴシック"/>
              <a:cs typeface="ＭＳ Ｐゴシック"/>
            </a:rPr>
            <a:t>固定資産台帳整備中・未整備</a:t>
          </a:r>
        </a:p>
      </xdr:txBody>
    </xdr:sp>
    <xdr:clientData/>
  </xdr:twoCellAnchor>
  <xdr:twoCellAnchor>
    <xdr:from>
      <xdr:col>8</xdr:col>
      <xdr:colOff>781050</xdr:colOff>
      <xdr:row>20</xdr:row>
      <xdr:rowOff>114300</xdr:rowOff>
    </xdr:from>
    <xdr:to>
      <xdr:col>11</xdr:col>
      <xdr:colOff>533400</xdr:colOff>
      <xdr:row>22</xdr:row>
      <xdr:rowOff>19050</xdr:rowOff>
    </xdr:to>
    <xdr:sp>
      <xdr:nvSpPr>
        <xdr:cNvPr id="45" name="正方形/長方形 45"/>
        <xdr:cNvSpPr>
          <a:spLocks/>
        </xdr:cNvSpPr>
      </xdr:nvSpPr>
      <xdr:spPr>
        <a:xfrm>
          <a:off x="10906125" y="4229100"/>
          <a:ext cx="4086225" cy="2476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債務償還可能年数</a:t>
          </a:r>
        </a:p>
      </xdr:txBody>
    </xdr:sp>
    <xdr:clientData/>
  </xdr:twoCellAnchor>
  <xdr:twoCellAnchor>
    <xdr:from>
      <xdr:col>9</xdr:col>
      <xdr:colOff>400050</xdr:colOff>
      <xdr:row>22</xdr:row>
      <xdr:rowOff>85725</xdr:rowOff>
    </xdr:from>
    <xdr:to>
      <xdr:col>9</xdr:col>
      <xdr:colOff>1638300</xdr:colOff>
      <xdr:row>23</xdr:row>
      <xdr:rowOff>85725</xdr:rowOff>
    </xdr:to>
    <xdr:sp>
      <xdr:nvSpPr>
        <xdr:cNvPr id="46" name="正方形/長方形 46"/>
        <xdr:cNvSpPr>
          <a:spLocks/>
        </xdr:cNvSpPr>
      </xdr:nvSpPr>
      <xdr:spPr>
        <a:xfrm>
          <a:off x="11858625" y="4543425"/>
          <a:ext cx="1238250" cy="171450"/>
        </a:xfrm>
        <a:prstGeom prst="rect">
          <a:avLst/>
        </a:prstGeom>
        <a:noFill/>
        <a:ln w="9525" cmpd="sng">
          <a:noFill/>
        </a:ln>
      </xdr:spPr>
      <xdr:txBody>
        <a:bodyPr vertOverflow="clip" wrap="square" lIns="27360" tIns="18000" rIns="27360" bIns="18000" anchor="ctr">
          <a:spAutoFit/>
        </a:bodyPr>
        <a:p>
          <a:pPr algn="ctr">
            <a:defRPr/>
          </a:pPr>
          <a:r>
            <a:rPr lang="en-US" cap="none" sz="1100" b="1" i="0" u="none" baseline="0">
              <a:solidFill>
                <a:srgbClr val="000000"/>
              </a:solidFill>
              <a:latin typeface="ＭＳ Ｐゴシック"/>
              <a:ea typeface="ＭＳ Ｐゴシック"/>
              <a:cs typeface="ＭＳ Ｐゴシック"/>
            </a:rPr>
            <a:t>債務償還可能年数</a:t>
          </a:r>
        </a:p>
      </xdr:txBody>
    </xdr:sp>
    <xdr:clientData/>
  </xdr:twoCellAnchor>
  <xdr:twoCellAnchor>
    <xdr:from>
      <xdr:col>10</xdr:col>
      <xdr:colOff>466725</xdr:colOff>
      <xdr:row>22</xdr:row>
      <xdr:rowOff>57150</xdr:rowOff>
    </xdr:from>
    <xdr:to>
      <xdr:col>10</xdr:col>
      <xdr:colOff>838200</xdr:colOff>
      <xdr:row>23</xdr:row>
      <xdr:rowOff>95250</xdr:rowOff>
    </xdr:to>
    <xdr:sp>
      <xdr:nvSpPr>
        <xdr:cNvPr id="47" name="正方形/長方形 47"/>
        <xdr:cNvSpPr>
          <a:spLocks/>
        </xdr:cNvSpPr>
      </xdr:nvSpPr>
      <xdr:spPr>
        <a:xfrm>
          <a:off x="13592175" y="4514850"/>
          <a:ext cx="371475" cy="209550"/>
        </a:xfrm>
        <a:prstGeom prst="rect">
          <a:avLst/>
        </a:prstGeom>
        <a:noFill/>
        <a:ln w="9525" cmpd="sng">
          <a:noFill/>
        </a:ln>
      </xdr:spPr>
      <xdr:txBody>
        <a:bodyPr vertOverflow="clip" wrap="square" lIns="27360" tIns="18000" rIns="27360" bIns="18000" anchor="ctr">
          <a:spAutoFit/>
        </a:bodyPr>
        <a:p>
          <a:pPr algn="ctr">
            <a:defRPr/>
          </a:pPr>
          <a:r>
            <a:rPr lang="en-US" cap="none" sz="1300" b="1" i="0" u="none" baseline="0">
              <a:solidFill>
                <a:srgbClr val="FF0000"/>
              </a:solidFill>
              <a:latin typeface="ＭＳ Ｐゴシック"/>
              <a:ea typeface="ＭＳ Ｐゴシック"/>
              <a:cs typeface="ＭＳ Ｐゴシック"/>
            </a:rPr>
            <a:t>[ - ]</a:t>
          </a:r>
        </a:p>
      </xdr:txBody>
    </xdr:sp>
    <xdr:clientData/>
  </xdr:twoCellAnchor>
  <xdr:twoCellAnchor>
    <xdr:from>
      <xdr:col>11</xdr:col>
      <xdr:colOff>485775</xdr:colOff>
      <xdr:row>21</xdr:row>
      <xdr:rowOff>38100</xdr:rowOff>
    </xdr:from>
    <xdr:to>
      <xdr:col>12</xdr:col>
      <xdr:colOff>628650</xdr:colOff>
      <xdr:row>22</xdr:row>
      <xdr:rowOff>85725</xdr:rowOff>
    </xdr:to>
    <xdr:sp>
      <xdr:nvSpPr>
        <xdr:cNvPr id="48" name="正方形/長方形 48"/>
        <xdr:cNvSpPr>
          <a:spLocks/>
        </xdr:cNvSpPr>
      </xdr:nvSpPr>
      <xdr:spPr>
        <a:xfrm>
          <a:off x="14944725" y="4324350"/>
          <a:ext cx="1476375" cy="2190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485775</xdr:colOff>
      <xdr:row>22</xdr:row>
      <xdr:rowOff>19050</xdr:rowOff>
    </xdr:from>
    <xdr:to>
      <xdr:col>12</xdr:col>
      <xdr:colOff>628650</xdr:colOff>
      <xdr:row>23</xdr:row>
      <xdr:rowOff>104775</xdr:rowOff>
    </xdr:to>
    <xdr:sp>
      <xdr:nvSpPr>
        <xdr:cNvPr id="49" name="正方形/長方形 49"/>
        <xdr:cNvSpPr>
          <a:spLocks/>
        </xdr:cNvSpPr>
      </xdr:nvSpPr>
      <xdr:spPr>
        <a:xfrm>
          <a:off x="14944725" y="4476750"/>
          <a:ext cx="14763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22.9</a:t>
          </a:r>
        </a:p>
      </xdr:txBody>
    </xdr:sp>
    <xdr:clientData/>
  </xdr:twoCellAnchor>
  <xdr:twoCellAnchor>
    <xdr:from>
      <xdr:col>12</xdr:col>
      <xdr:colOff>628650</xdr:colOff>
      <xdr:row>21</xdr:row>
      <xdr:rowOff>38100</xdr:rowOff>
    </xdr:from>
    <xdr:to>
      <xdr:col>13</xdr:col>
      <xdr:colOff>762000</xdr:colOff>
      <xdr:row>22</xdr:row>
      <xdr:rowOff>85725</xdr:rowOff>
    </xdr:to>
    <xdr:sp>
      <xdr:nvSpPr>
        <xdr:cNvPr id="50" name="正方形/長方形 50"/>
        <xdr:cNvSpPr>
          <a:spLocks/>
        </xdr:cNvSpPr>
      </xdr:nvSpPr>
      <xdr:spPr>
        <a:xfrm>
          <a:off x="16421100" y="4324350"/>
          <a:ext cx="1466850" cy="2190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628650</xdr:colOff>
      <xdr:row>22</xdr:row>
      <xdr:rowOff>19050</xdr:rowOff>
    </xdr:from>
    <xdr:to>
      <xdr:col>13</xdr:col>
      <xdr:colOff>762000</xdr:colOff>
      <xdr:row>23</xdr:row>
      <xdr:rowOff>104775</xdr:rowOff>
    </xdr:to>
    <xdr:sp>
      <xdr:nvSpPr>
        <xdr:cNvPr id="51" name="正方形/長方形 51"/>
        <xdr:cNvSpPr>
          <a:spLocks/>
        </xdr:cNvSpPr>
      </xdr:nvSpPr>
      <xdr:spPr>
        <a:xfrm>
          <a:off x="16421100" y="447675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0.0</a:t>
          </a:r>
        </a:p>
      </xdr:txBody>
    </xdr:sp>
    <xdr:clientData/>
  </xdr:twoCellAnchor>
  <xdr:twoCellAnchor>
    <xdr:from>
      <xdr:col>8</xdr:col>
      <xdr:colOff>781050</xdr:colOff>
      <xdr:row>24</xdr:row>
      <xdr:rowOff>57150</xdr:rowOff>
    </xdr:from>
    <xdr:to>
      <xdr:col>11</xdr:col>
      <xdr:colOff>533400</xdr:colOff>
      <xdr:row>36</xdr:row>
      <xdr:rowOff>161925</xdr:rowOff>
    </xdr:to>
    <xdr:sp>
      <xdr:nvSpPr>
        <xdr:cNvPr id="52" name="正方形/長方形 52"/>
        <xdr:cNvSpPr>
          <a:spLocks/>
        </xdr:cNvSpPr>
      </xdr:nvSpPr>
      <xdr:spPr>
        <a:xfrm>
          <a:off x="10906125" y="4857750"/>
          <a:ext cx="4086225" cy="21621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790575</xdr:colOff>
      <xdr:row>24</xdr:row>
      <xdr:rowOff>57150</xdr:rowOff>
    </xdr:from>
    <xdr:to>
      <xdr:col>14</xdr:col>
      <xdr:colOff>1323975</xdr:colOff>
      <xdr:row>36</xdr:row>
      <xdr:rowOff>161925</xdr:rowOff>
    </xdr:to>
    <xdr:sp>
      <xdr:nvSpPr>
        <xdr:cNvPr id="53" name="正方形/長方形 53"/>
        <xdr:cNvSpPr>
          <a:spLocks/>
        </xdr:cNvSpPr>
      </xdr:nvSpPr>
      <xdr:spPr>
        <a:xfrm>
          <a:off x="15249525" y="4857750"/>
          <a:ext cx="4533900" cy="216217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790575</xdr:colOff>
      <xdr:row>24</xdr:row>
      <xdr:rowOff>123825</xdr:rowOff>
    </xdr:from>
    <xdr:to>
      <xdr:col>14</xdr:col>
      <xdr:colOff>1209675</xdr:colOff>
      <xdr:row>26</xdr:row>
      <xdr:rowOff>28575</xdr:rowOff>
    </xdr:to>
    <xdr:sp>
      <xdr:nvSpPr>
        <xdr:cNvPr id="54" name="正方形/長方形 54"/>
        <xdr:cNvSpPr>
          <a:spLocks/>
        </xdr:cNvSpPr>
      </xdr:nvSpPr>
      <xdr:spPr>
        <a:xfrm>
          <a:off x="15249525" y="4924425"/>
          <a:ext cx="4419600"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債務償還可能年数の分析欄</a:t>
          </a:r>
        </a:p>
      </xdr:txBody>
    </xdr:sp>
    <xdr:clientData/>
  </xdr:twoCellAnchor>
  <xdr:twoCellAnchor>
    <xdr:from>
      <xdr:col>11</xdr:col>
      <xdr:colOff>828675</xdr:colOff>
      <xdr:row>26</xdr:row>
      <xdr:rowOff>9525</xdr:rowOff>
    </xdr:from>
    <xdr:to>
      <xdr:col>14</xdr:col>
      <xdr:colOff>1266825</xdr:colOff>
      <xdr:row>36</xdr:row>
      <xdr:rowOff>123825</xdr:rowOff>
    </xdr:to>
    <xdr:sp fLocksText="0">
      <xdr:nvSpPr>
        <xdr:cNvPr id="55" name="テキスト ボックス 55"/>
        <xdr:cNvSpPr txBox="1">
          <a:spLocks noChangeArrowheads="1"/>
        </xdr:cNvSpPr>
      </xdr:nvSpPr>
      <xdr:spPr>
        <a:xfrm>
          <a:off x="15287625" y="5153025"/>
          <a:ext cx="4438650" cy="1828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781050</xdr:colOff>
      <xdr:row>24</xdr:row>
      <xdr:rowOff>57150</xdr:rowOff>
    </xdr:from>
    <xdr:to>
      <xdr:col>11</xdr:col>
      <xdr:colOff>542925</xdr:colOff>
      <xdr:row>36</xdr:row>
      <xdr:rowOff>161925</xdr:rowOff>
    </xdr:to>
    <xdr:sp>
      <xdr:nvSpPr>
        <xdr:cNvPr id="56" name="正方形/長方形 56"/>
        <xdr:cNvSpPr>
          <a:spLocks/>
        </xdr:cNvSpPr>
      </xdr:nvSpPr>
      <xdr:spPr>
        <a:xfrm>
          <a:off x="10906125" y="4857750"/>
          <a:ext cx="4095750" cy="216217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2000" b="1" i="0" u="none" baseline="0">
              <a:solidFill>
                <a:srgbClr val="000000"/>
              </a:solidFill>
              <a:latin typeface="ＭＳ Ｐゴシック"/>
              <a:ea typeface="ＭＳ Ｐゴシック"/>
              <a:cs typeface="ＭＳ Ｐゴシック"/>
            </a:rPr>
            <a:t>財務書類作成中・未作成</a:t>
          </a:r>
        </a:p>
      </xdr:txBody>
    </xdr:sp>
    <xdr:clientData/>
  </xdr:twoCellAnchor>
  <xdr:twoCellAnchor>
    <xdr:from>
      <xdr:col>1</xdr:col>
      <xdr:colOff>752475</xdr:colOff>
      <xdr:row>41</xdr:row>
      <xdr:rowOff>142875</xdr:rowOff>
    </xdr:from>
    <xdr:to>
      <xdr:col>5</xdr:col>
      <xdr:colOff>790575</xdr:colOff>
      <xdr:row>43</xdr:row>
      <xdr:rowOff>142875</xdr:rowOff>
    </xdr:to>
    <xdr:sp>
      <xdr:nvSpPr>
        <xdr:cNvPr id="57" name="正方形/長方形 57"/>
        <xdr:cNvSpPr>
          <a:spLocks/>
        </xdr:cNvSpPr>
      </xdr:nvSpPr>
      <xdr:spPr>
        <a:xfrm>
          <a:off x="1219200" y="7905750"/>
          <a:ext cx="5695950" cy="34290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100" b="0" i="0" u="none" baseline="0">
              <a:solidFill>
                <a:srgbClr val="000000"/>
              </a:solidFill>
              <a:latin typeface="ＭＳ Ｐゴシック"/>
              <a:ea typeface="ＭＳ Ｐゴシック"/>
              <a:cs typeface="ＭＳ Ｐゴシック"/>
            </a:rPr>
            <a:t>将来負担比率と有形固定資産減価償却率の推移</a:t>
          </a:r>
        </a:p>
      </xdr:txBody>
    </xdr:sp>
    <xdr:clientData/>
  </xdr:twoCellAnchor>
  <xdr:twoCellAnchor>
    <xdr:from>
      <xdr:col>1</xdr:col>
      <xdr:colOff>752475</xdr:colOff>
      <xdr:row>63</xdr:row>
      <xdr:rowOff>133350</xdr:rowOff>
    </xdr:from>
    <xdr:to>
      <xdr:col>5</xdr:col>
      <xdr:colOff>790575</xdr:colOff>
      <xdr:row>65</xdr:row>
      <xdr:rowOff>133350</xdr:rowOff>
    </xdr:to>
    <xdr:sp>
      <xdr:nvSpPr>
        <xdr:cNvPr id="58" name="正方形/長方形 58"/>
        <xdr:cNvSpPr>
          <a:spLocks/>
        </xdr:cNvSpPr>
      </xdr:nvSpPr>
      <xdr:spPr>
        <a:xfrm>
          <a:off x="1219200" y="11715750"/>
          <a:ext cx="5695950" cy="34290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100" b="0" i="0" u="none" baseline="0">
              <a:solidFill>
                <a:srgbClr val="000000"/>
              </a:solidFill>
              <a:latin typeface="ＭＳ Ｐゴシック"/>
              <a:ea typeface="ＭＳ Ｐゴシック"/>
              <a:cs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923925</xdr:colOff>
      <xdr:row>60</xdr:row>
      <xdr:rowOff>123825</xdr:rowOff>
    </xdr:to>
    <xdr:sp>
      <xdr:nvSpPr>
        <xdr:cNvPr id="59" name="正方形/長方形 59"/>
        <xdr:cNvSpPr>
          <a:spLocks/>
        </xdr:cNvSpPr>
      </xdr:nvSpPr>
      <xdr:spPr>
        <a:xfrm>
          <a:off x="552450" y="8286750"/>
          <a:ext cx="6496050" cy="28575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752475</xdr:colOff>
      <xdr:row>44</xdr:row>
      <xdr:rowOff>133350</xdr:rowOff>
    </xdr:from>
    <xdr:to>
      <xdr:col>5</xdr:col>
      <xdr:colOff>790575</xdr:colOff>
      <xdr:row>58</xdr:row>
      <xdr:rowOff>19050</xdr:rowOff>
    </xdr:to>
    <xdr:sp>
      <xdr:nvSpPr>
        <xdr:cNvPr id="60" name="正方形/長方形 60"/>
        <xdr:cNvSpPr>
          <a:spLocks/>
        </xdr:cNvSpPr>
      </xdr:nvSpPr>
      <xdr:spPr>
        <a:xfrm>
          <a:off x="1219200" y="8410575"/>
          <a:ext cx="5695950" cy="228600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2000" b="1" i="0" u="none" baseline="0">
              <a:solidFill>
                <a:srgbClr val="000000"/>
              </a:solidFill>
              <a:latin typeface="ＭＳ Ｐゴシック"/>
              <a:ea typeface="ＭＳ Ｐゴシック"/>
              <a:cs typeface="ＭＳ Ｐゴシック"/>
            </a:rPr>
            <a:t>固定資産台帳整備中・未整備</a:t>
          </a:r>
        </a:p>
      </xdr:txBody>
    </xdr:sp>
    <xdr:clientData/>
  </xdr:twoCellAnchor>
  <xdr:twoCellAnchor>
    <xdr:from>
      <xdr:col>1</xdr:col>
      <xdr:colOff>428625</xdr:colOff>
      <xdr:row>65</xdr:row>
      <xdr:rowOff>19050</xdr:rowOff>
    </xdr:from>
    <xdr:to>
      <xdr:col>1</xdr:col>
      <xdr:colOff>657225</xdr:colOff>
      <xdr:row>66</xdr:row>
      <xdr:rowOff>0</xdr:rowOff>
    </xdr:to>
    <xdr:sp fLocksText="0">
      <xdr:nvSpPr>
        <xdr:cNvPr id="61" name="テキスト ボックス 61"/>
        <xdr:cNvSpPr txBox="1">
          <a:spLocks noChangeArrowheads="1"/>
        </xdr:cNvSpPr>
      </xdr:nvSpPr>
      <xdr:spPr>
        <a:xfrm>
          <a:off x="895350" y="11944350"/>
          <a:ext cx="238125" cy="152400"/>
        </a:xfrm>
        <a:prstGeom prst="rect">
          <a:avLst/>
        </a:prstGeom>
        <a:noFill/>
        <a:ln w="9525" cmpd="sng">
          <a:noFill/>
        </a:ln>
      </xdr:spPr>
      <xdr:txBody>
        <a:bodyPr vertOverflow="clip" wrap="square" lIns="20160" tIns="20160" rIns="20160" bIns="20160">
          <a:spAutoFit/>
        </a:bodyPr>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619125</xdr:colOff>
      <xdr:row>81</xdr:row>
      <xdr:rowOff>28575</xdr:rowOff>
    </xdr:from>
    <xdr:to>
      <xdr:col>5</xdr:col>
      <xdr:colOff>857250</xdr:colOff>
      <xdr:row>81</xdr:row>
      <xdr:rowOff>180975</xdr:rowOff>
    </xdr:to>
    <xdr:sp fLocksText="0">
      <xdr:nvSpPr>
        <xdr:cNvPr id="62" name="テキスト ボックス 62"/>
        <xdr:cNvSpPr txBox="1">
          <a:spLocks noChangeArrowheads="1"/>
        </xdr:cNvSpPr>
      </xdr:nvSpPr>
      <xdr:spPr>
        <a:xfrm>
          <a:off x="6743700" y="14697075"/>
          <a:ext cx="238125" cy="152400"/>
        </a:xfrm>
        <a:prstGeom prst="rect">
          <a:avLst/>
        </a:prstGeom>
        <a:noFill/>
        <a:ln w="9525" cmpd="sng">
          <a:noFill/>
        </a:ln>
      </xdr:spPr>
      <xdr:txBody>
        <a:bodyPr vertOverflow="clip" wrap="square" lIns="20160" tIns="20160" rIns="20160" bIns="20160">
          <a:spAutoFit/>
        </a:bodyPr>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266700</xdr:colOff>
      <xdr:row>4</xdr:row>
      <xdr:rowOff>76200</xdr:rowOff>
    </xdr:to>
    <xdr:sp>
      <xdr:nvSpPr>
        <xdr:cNvPr id="1" name="正方形/長方形 1"/>
        <xdr:cNvSpPr>
          <a:spLocks/>
        </xdr:cNvSpPr>
      </xdr:nvSpPr>
      <xdr:spPr>
        <a:xfrm>
          <a:off x="609600" y="123825"/>
          <a:ext cx="12172950" cy="638175"/>
        </a:xfrm>
        <a:prstGeom prst="rect">
          <a:avLst/>
        </a:prstGeom>
        <a:noFill/>
        <a:ln w="9525" cmpd="sng">
          <a:noFill/>
        </a:ln>
      </xdr:spPr>
      <xdr:txBody>
        <a:bodyPr vertOverflow="clip" wrap="square" lIns="20160" tIns="20160" rIns="20160" bIns="20160" anchor="ctr"/>
        <a:p>
          <a:pPr algn="l">
            <a:defRPr/>
          </a:pPr>
          <a:r>
            <a:rPr lang="en-US" cap="none" sz="3200" b="1" i="0" u="none" baseline="0">
              <a:solidFill>
                <a:srgbClr val="000000"/>
              </a:solidFill>
              <a:latin typeface="ＭＳ Ｐゴシック"/>
              <a:ea typeface="ＭＳ Ｐゴシック"/>
              <a:cs typeface="ＭＳ Ｐゴシック"/>
            </a:rPr>
            <a:t>(12)-1市町村施設類型別ストック情報分析表①</a:t>
          </a:r>
        </a:p>
      </xdr:txBody>
    </xdr:sp>
    <xdr:clientData/>
  </xdr:twoCellAnchor>
  <xdr:twoCellAnchor>
    <xdr:from>
      <xdr:col>27</xdr:col>
      <xdr:colOff>485775</xdr:colOff>
      <xdr:row>1</xdr:row>
      <xdr:rowOff>19050</xdr:rowOff>
    </xdr:from>
    <xdr:to>
      <xdr:col>33</xdr:col>
      <xdr:colOff>304800</xdr:colOff>
      <xdr:row>4</xdr:row>
      <xdr:rowOff>66675</xdr:rowOff>
    </xdr:to>
    <xdr:sp>
      <xdr:nvSpPr>
        <xdr:cNvPr id="2" name="正方形/長方形 2"/>
        <xdr:cNvSpPr>
          <a:spLocks/>
        </xdr:cNvSpPr>
      </xdr:nvSpPr>
      <xdr:spPr>
        <a:xfrm>
          <a:off x="18259425" y="190500"/>
          <a:ext cx="37623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1</xdr:row>
      <xdr:rowOff>47625</xdr:rowOff>
    </xdr:from>
    <xdr:to>
      <xdr:col>33</xdr:col>
      <xdr:colOff>276225</xdr:colOff>
      <xdr:row>4</xdr:row>
      <xdr:rowOff>38100</xdr:rowOff>
    </xdr:to>
    <xdr:sp>
      <xdr:nvSpPr>
        <xdr:cNvPr id="3" name="正方形/長方形 3"/>
        <xdr:cNvSpPr>
          <a:spLocks/>
        </xdr:cNvSpPr>
      </xdr:nvSpPr>
      <xdr:spPr>
        <a:xfrm>
          <a:off x="18278475" y="219075"/>
          <a:ext cx="3714750"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533400</xdr:colOff>
      <xdr:row>1</xdr:row>
      <xdr:rowOff>66675</xdr:rowOff>
    </xdr:from>
    <xdr:to>
      <xdr:col>33</xdr:col>
      <xdr:colOff>247650</xdr:colOff>
      <xdr:row>3</xdr:row>
      <xdr:rowOff>171450</xdr:rowOff>
    </xdr:to>
    <xdr:sp>
      <xdr:nvSpPr>
        <xdr:cNvPr id="4" name="正方形/長方形 4"/>
        <xdr:cNvSpPr>
          <a:spLocks/>
        </xdr:cNvSpPr>
      </xdr:nvSpPr>
      <xdr:spPr>
        <a:xfrm>
          <a:off x="18307050" y="238125"/>
          <a:ext cx="3657600" cy="447675"/>
        </a:xfrm>
        <a:prstGeom prst="rect">
          <a:avLst/>
        </a:prstGeom>
        <a:solidFill>
          <a:srgbClr val="FF0000"/>
        </a:solidFill>
        <a:ln w="936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23</xdr:col>
      <xdr:colOff>438150</xdr:colOff>
      <xdr:row>1</xdr:row>
      <xdr:rowOff>19050</xdr:rowOff>
    </xdr:from>
    <xdr:to>
      <xdr:col>27</xdr:col>
      <xdr:colOff>352425</xdr:colOff>
      <xdr:row>4</xdr:row>
      <xdr:rowOff>66675</xdr:rowOff>
    </xdr:to>
    <xdr:sp>
      <xdr:nvSpPr>
        <xdr:cNvPr id="5" name="正方形/長方形 5"/>
        <xdr:cNvSpPr>
          <a:spLocks/>
        </xdr:cNvSpPr>
      </xdr:nvSpPr>
      <xdr:spPr>
        <a:xfrm>
          <a:off x="15582900" y="190500"/>
          <a:ext cx="25431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457200</xdr:colOff>
      <xdr:row>1</xdr:row>
      <xdr:rowOff>47625</xdr:rowOff>
    </xdr:from>
    <xdr:to>
      <xdr:col>27</xdr:col>
      <xdr:colOff>333375</xdr:colOff>
      <xdr:row>4</xdr:row>
      <xdr:rowOff>38100</xdr:rowOff>
    </xdr:to>
    <xdr:sp>
      <xdr:nvSpPr>
        <xdr:cNvPr id="6" name="正方形/長方形 6"/>
        <xdr:cNvSpPr>
          <a:spLocks/>
        </xdr:cNvSpPr>
      </xdr:nvSpPr>
      <xdr:spPr>
        <a:xfrm>
          <a:off x="15601950" y="219075"/>
          <a:ext cx="2505075"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485775</xdr:colOff>
      <xdr:row>1</xdr:row>
      <xdr:rowOff>66675</xdr:rowOff>
    </xdr:from>
    <xdr:to>
      <xdr:col>27</xdr:col>
      <xdr:colOff>314325</xdr:colOff>
      <xdr:row>4</xdr:row>
      <xdr:rowOff>9525</xdr:rowOff>
    </xdr:to>
    <xdr:sp>
      <xdr:nvSpPr>
        <xdr:cNvPr id="7" name="正方形/長方形 7"/>
        <xdr:cNvSpPr>
          <a:spLocks/>
        </xdr:cNvSpPr>
      </xdr:nvSpPr>
      <xdr:spPr>
        <a:xfrm>
          <a:off x="15630525" y="238125"/>
          <a:ext cx="2457450"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平成</a:t>
          </a:r>
          <a:r>
            <a:rPr lang="en-US" cap="none" sz="2000" b="1" i="0" u="none" baseline="0">
              <a:solidFill>
                <a:srgbClr val="FFFFFF"/>
              </a:solidFill>
            </a:rPr>
            <a:t>27</a:t>
          </a:r>
          <a:r>
            <a:rPr lang="en-US" cap="none" sz="200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66675</xdr:colOff>
      <xdr:row>5</xdr:row>
      <xdr:rowOff>28575</xdr:rowOff>
    </xdr:from>
    <xdr:to>
      <xdr:col>15</xdr:col>
      <xdr:colOff>171450</xdr:colOff>
      <xdr:row>15</xdr:row>
      <xdr:rowOff>95250</xdr:rowOff>
    </xdr:to>
    <xdr:sp>
      <xdr:nvSpPr>
        <xdr:cNvPr id="8" name="正方形/長方形 8"/>
        <xdr:cNvSpPr>
          <a:spLocks/>
        </xdr:cNvSpPr>
      </xdr:nvSpPr>
      <xdr:spPr>
        <a:xfrm>
          <a:off x="733425" y="885825"/>
          <a:ext cx="9305925" cy="178117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5</xdr:row>
      <xdr:rowOff>66675</xdr:rowOff>
    </xdr:from>
    <xdr:to>
      <xdr:col>3</xdr:col>
      <xdr:colOff>209550</xdr:colOff>
      <xdr:row>15</xdr:row>
      <xdr:rowOff>66675</xdr:rowOff>
    </xdr:to>
    <xdr:sp>
      <xdr:nvSpPr>
        <xdr:cNvPr id="9" name="正方形/長方形 9"/>
        <xdr:cNvSpPr>
          <a:spLocks/>
        </xdr:cNvSpPr>
      </xdr:nvSpPr>
      <xdr:spPr>
        <a:xfrm>
          <a:off x="847725" y="923925"/>
          <a:ext cx="13430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人口
　うち日本人
面積
歳入総額
歳出総額
実質収支
標準財政規模
地方債現在高</a:t>
          </a:r>
        </a:p>
      </xdr:txBody>
    </xdr:sp>
    <xdr:clientData/>
  </xdr:twoCellAnchor>
  <xdr:twoCellAnchor>
    <xdr:from>
      <xdr:col>3</xdr:col>
      <xdr:colOff>142875</xdr:colOff>
      <xdr:row>5</xdr:row>
      <xdr:rowOff>66675</xdr:rowOff>
    </xdr:from>
    <xdr:to>
      <xdr:col>5</xdr:col>
      <xdr:colOff>57150</xdr:colOff>
      <xdr:row>15</xdr:row>
      <xdr:rowOff>66675</xdr:rowOff>
    </xdr:to>
    <xdr:sp>
      <xdr:nvSpPr>
        <xdr:cNvPr id="10" name="正方形/長方形 10"/>
        <xdr:cNvSpPr>
          <a:spLocks/>
        </xdr:cNvSpPr>
      </xdr:nvSpPr>
      <xdr:spPr>
        <a:xfrm>
          <a:off x="2124075" y="923925"/>
          <a:ext cx="1228725" cy="171450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20,646
20,601
168.34
11,747,133
11,327,689
388,964
8,202,236
10,738,181</a:t>
          </a:r>
        </a:p>
      </xdr:txBody>
    </xdr:sp>
    <xdr:clientData/>
  </xdr:twoCellAnchor>
  <xdr:twoCellAnchor>
    <xdr:from>
      <xdr:col>5</xdr:col>
      <xdr:colOff>114300</xdr:colOff>
      <xdr:row>5</xdr:row>
      <xdr:rowOff>66675</xdr:rowOff>
    </xdr:from>
    <xdr:to>
      <xdr:col>7</xdr:col>
      <xdr:colOff>257175</xdr:colOff>
      <xdr:row>15</xdr:row>
      <xdr:rowOff>66675</xdr:rowOff>
    </xdr:to>
    <xdr:sp>
      <xdr:nvSpPr>
        <xdr:cNvPr id="11" name="正方形/長方形 11"/>
        <xdr:cNvSpPr>
          <a:spLocks/>
        </xdr:cNvSpPr>
      </xdr:nvSpPr>
      <xdr:spPr>
        <a:xfrm>
          <a:off x="3409950" y="923925"/>
          <a:ext cx="14573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ｋ㎡
千円
千円
千円
千円
千円</a:t>
          </a:r>
        </a:p>
      </xdr:txBody>
    </xdr:sp>
    <xdr:clientData/>
  </xdr:twoCellAnchor>
  <xdr:twoCellAnchor>
    <xdr:from>
      <xdr:col>7</xdr:col>
      <xdr:colOff>257175</xdr:colOff>
      <xdr:row>5</xdr:row>
      <xdr:rowOff>85725</xdr:rowOff>
    </xdr:from>
    <xdr:to>
      <xdr:col>10</xdr:col>
      <xdr:colOff>238125</xdr:colOff>
      <xdr:row>10</xdr:row>
      <xdr:rowOff>161925</xdr:rowOff>
    </xdr:to>
    <xdr:sp>
      <xdr:nvSpPr>
        <xdr:cNvPr id="12" name="正方形/長方形 12"/>
        <xdr:cNvSpPr>
          <a:spLocks/>
        </xdr:cNvSpPr>
      </xdr:nvSpPr>
      <xdr:spPr>
        <a:xfrm>
          <a:off x="4867275" y="942975"/>
          <a:ext cx="1952625" cy="9334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実質赤字比率
連結実質赤字比率
実質公債費比率
将来負担比率</a:t>
          </a:r>
        </a:p>
      </xdr:txBody>
    </xdr:sp>
    <xdr:clientData/>
  </xdr:twoCellAnchor>
  <xdr:twoCellAnchor>
    <xdr:from>
      <xdr:col>10</xdr:col>
      <xdr:colOff>238125</xdr:colOff>
      <xdr:row>5</xdr:row>
      <xdr:rowOff>85725</xdr:rowOff>
    </xdr:from>
    <xdr:to>
      <xdr:col>12</xdr:col>
      <xdr:colOff>133350</xdr:colOff>
      <xdr:row>10</xdr:row>
      <xdr:rowOff>161925</xdr:rowOff>
    </xdr:to>
    <xdr:sp>
      <xdr:nvSpPr>
        <xdr:cNvPr id="13" name="正方形/長方形 13"/>
        <xdr:cNvSpPr>
          <a:spLocks/>
        </xdr:cNvSpPr>
      </xdr:nvSpPr>
      <xdr:spPr>
        <a:xfrm>
          <a:off x="6819900" y="942975"/>
          <a:ext cx="1209675" cy="93345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
-
7.0
-</a:t>
          </a:r>
        </a:p>
      </xdr:txBody>
    </xdr:sp>
    <xdr:clientData/>
  </xdr:twoCellAnchor>
  <xdr:twoCellAnchor>
    <xdr:from>
      <xdr:col>12</xdr:col>
      <xdr:colOff>200025</xdr:colOff>
      <xdr:row>5</xdr:row>
      <xdr:rowOff>95250</xdr:rowOff>
    </xdr:from>
    <xdr:to>
      <xdr:col>13</xdr:col>
      <xdr:colOff>142875</xdr:colOff>
      <xdr:row>11</xdr:row>
      <xdr:rowOff>9525</xdr:rowOff>
    </xdr:to>
    <xdr:sp>
      <xdr:nvSpPr>
        <xdr:cNvPr id="14" name="正方形/長方形 14"/>
        <xdr:cNvSpPr>
          <a:spLocks/>
        </xdr:cNvSpPr>
      </xdr:nvSpPr>
      <xdr:spPr>
        <a:xfrm>
          <a:off x="8096250" y="952500"/>
          <a:ext cx="600075" cy="9429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
％
％
％</a:t>
          </a:r>
        </a:p>
      </xdr:txBody>
    </xdr:sp>
    <xdr:clientData/>
  </xdr:twoCellAnchor>
  <xdr:twoCellAnchor>
    <xdr:from>
      <xdr:col>7</xdr:col>
      <xdr:colOff>257175</xdr:colOff>
      <xdr:row>10</xdr:row>
      <xdr:rowOff>0</xdr:rowOff>
    </xdr:from>
    <xdr:to>
      <xdr:col>10</xdr:col>
      <xdr:colOff>238125</xdr:colOff>
      <xdr:row>13</xdr:row>
      <xdr:rowOff>123825</xdr:rowOff>
    </xdr:to>
    <xdr:sp>
      <xdr:nvSpPr>
        <xdr:cNvPr id="15" name="正方形/長方形 15"/>
        <xdr:cNvSpPr>
          <a:spLocks/>
        </xdr:cNvSpPr>
      </xdr:nvSpPr>
      <xdr:spPr>
        <a:xfrm>
          <a:off x="4867275" y="1714500"/>
          <a:ext cx="195262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市町村類型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年度毎</a:t>
          </a:r>
          <a:r>
            <a:rPr lang="en-US" cap="none" sz="1100" b="1" i="0" u="none" baseline="0">
              <a:solidFill>
                <a:srgbClr val="000000"/>
              </a:solidFill>
            </a:rPr>
            <a:t>)</a:t>
          </a:r>
        </a:p>
      </xdr:txBody>
    </xdr:sp>
    <xdr:clientData/>
  </xdr:twoCellAnchor>
  <xdr:twoCellAnchor>
    <xdr:from>
      <xdr:col>10</xdr:col>
      <xdr:colOff>295275</xdr:colOff>
      <xdr:row>10</xdr:row>
      <xdr:rowOff>0</xdr:rowOff>
    </xdr:from>
    <xdr:to>
      <xdr:col>15</xdr:col>
      <xdr:colOff>171450</xdr:colOff>
      <xdr:row>13</xdr:row>
      <xdr:rowOff>123825</xdr:rowOff>
    </xdr:to>
    <xdr:sp>
      <xdr:nvSpPr>
        <xdr:cNvPr id="16" name="正方形/長方形 16"/>
        <xdr:cNvSpPr>
          <a:spLocks/>
        </xdr:cNvSpPr>
      </xdr:nvSpPr>
      <xdr:spPr>
        <a:xfrm>
          <a:off x="6877050" y="1714500"/>
          <a:ext cx="3162300"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rPr>
            <a:t>H23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H24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H25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H26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H27  Ⅴ</a:t>
          </a: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0</xdr:col>
      <xdr:colOff>533400</xdr:colOff>
      <xdr:row>15</xdr:row>
      <xdr:rowOff>161925</xdr:rowOff>
    </xdr:from>
    <xdr:to>
      <xdr:col>8</xdr:col>
      <xdr:colOff>552450</xdr:colOff>
      <xdr:row>16</xdr:row>
      <xdr:rowOff>161925</xdr:rowOff>
    </xdr:to>
    <xdr:sp fLocksText="0">
      <xdr:nvSpPr>
        <xdr:cNvPr id="17" name="テキスト ボックス 17"/>
        <xdr:cNvSpPr txBox="1">
          <a:spLocks noChangeArrowheads="1"/>
        </xdr:cNvSpPr>
      </xdr:nvSpPr>
      <xdr:spPr>
        <a:xfrm>
          <a:off x="533400" y="2733675"/>
          <a:ext cx="5286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平成28年10月1日時点で固定資産台帳を整備済みの団体について、数値を記載している。</a:t>
          </a:r>
        </a:p>
      </xdr:txBody>
    </xdr:sp>
    <xdr:clientData/>
  </xdr:twoCellAnchor>
  <xdr:twoCellAnchor>
    <xdr:from>
      <xdr:col>0</xdr:col>
      <xdr:colOff>381000</xdr:colOff>
      <xdr:row>17</xdr:row>
      <xdr:rowOff>66675</xdr:rowOff>
    </xdr:from>
    <xdr:to>
      <xdr:col>14</xdr:col>
      <xdr:colOff>266700</xdr:colOff>
      <xdr:row>18</xdr:row>
      <xdr:rowOff>66675</xdr:rowOff>
    </xdr:to>
    <xdr:sp fLocksText="0">
      <xdr:nvSpPr>
        <xdr:cNvPr id="18" name="テキスト ボックス 18"/>
        <xdr:cNvSpPr txBox="1">
          <a:spLocks noChangeArrowheads="1"/>
        </xdr:cNvSpPr>
      </xdr:nvSpPr>
      <xdr:spPr>
        <a:xfrm>
          <a:off x="381000" y="2981325"/>
          <a:ext cx="9096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xdr:from>
      <xdr:col>0</xdr:col>
      <xdr:colOff>342900</xdr:colOff>
      <xdr:row>19</xdr:row>
      <xdr:rowOff>47625</xdr:rowOff>
    </xdr:from>
    <xdr:to>
      <xdr:col>15</xdr:col>
      <xdr:colOff>419100</xdr:colOff>
      <xdr:row>20</xdr:row>
      <xdr:rowOff>47625</xdr:rowOff>
    </xdr:to>
    <xdr:sp fLocksText="0">
      <xdr:nvSpPr>
        <xdr:cNvPr id="19" name="テキスト ボックス 19"/>
        <xdr:cNvSpPr txBox="1">
          <a:spLocks noChangeArrowheads="1"/>
        </xdr:cNvSpPr>
      </xdr:nvSpPr>
      <xdr:spPr>
        <a:xfrm>
          <a:off x="342900" y="3305175"/>
          <a:ext cx="994410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xdr:from>
      <xdr:col>0</xdr:col>
      <xdr:colOff>400050</xdr:colOff>
      <xdr:row>20</xdr:row>
      <xdr:rowOff>123825</xdr:rowOff>
    </xdr:from>
    <xdr:to>
      <xdr:col>13</xdr:col>
      <xdr:colOff>333375</xdr:colOff>
      <xdr:row>21</xdr:row>
      <xdr:rowOff>123825</xdr:rowOff>
    </xdr:to>
    <xdr:sp fLocksText="0">
      <xdr:nvSpPr>
        <xdr:cNvPr id="20" name="テキスト ボックス 20"/>
        <xdr:cNvSpPr txBox="1">
          <a:spLocks noChangeArrowheads="1"/>
        </xdr:cNvSpPr>
      </xdr:nvSpPr>
      <xdr:spPr>
        <a:xfrm>
          <a:off x="400050" y="3552825"/>
          <a:ext cx="84867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33</xdr:col>
      <xdr:colOff>314325</xdr:colOff>
      <xdr:row>109</xdr:row>
      <xdr:rowOff>104775</xdr:rowOff>
    </xdr:to>
    <xdr:sp>
      <xdr:nvSpPr>
        <xdr:cNvPr id="21" name="正方形/長方形 21"/>
        <xdr:cNvSpPr>
          <a:spLocks/>
        </xdr:cNvSpPr>
      </xdr:nvSpPr>
      <xdr:spPr>
        <a:xfrm>
          <a:off x="733425" y="4191000"/>
          <a:ext cx="21297900" cy="146018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5000" b="0" i="0" u="none" baseline="0">
              <a:solidFill>
                <a:srgbClr val="000000"/>
              </a:solidFill>
              <a:latin typeface="ＭＳ Ｐゴシック"/>
              <a:ea typeface="ＭＳ Ｐゴシック"/>
              <a:cs typeface="ＭＳ Ｐゴシック"/>
            </a:rPr>
            <a:t>固定資産台帳整備中・未整備</a:t>
          </a:r>
        </a:p>
      </xdr:txBody>
    </xdr:sp>
    <xdr:clientData/>
  </xdr:twoCellAnchor>
  <xdr:twoCellAnchor>
    <xdr:from>
      <xdr:col>1</xdr:col>
      <xdr:colOff>66675</xdr:colOff>
      <xdr:row>113</xdr:row>
      <xdr:rowOff>57150</xdr:rowOff>
    </xdr:from>
    <xdr:to>
      <xdr:col>33</xdr:col>
      <xdr:colOff>304800</xdr:colOff>
      <xdr:row>124</xdr:row>
      <xdr:rowOff>76200</xdr:rowOff>
    </xdr:to>
    <xdr:sp>
      <xdr:nvSpPr>
        <xdr:cNvPr id="22" name="正方形/長方形 22"/>
        <xdr:cNvSpPr>
          <a:spLocks/>
        </xdr:cNvSpPr>
      </xdr:nvSpPr>
      <xdr:spPr>
        <a:xfrm>
          <a:off x="733425" y="19431000"/>
          <a:ext cx="21288375" cy="1905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113</xdr:row>
      <xdr:rowOff>123825</xdr:rowOff>
    </xdr:from>
    <xdr:to>
      <xdr:col>6</xdr:col>
      <xdr:colOff>466725</xdr:colOff>
      <xdr:row>115</xdr:row>
      <xdr:rowOff>28575</xdr:rowOff>
    </xdr:to>
    <xdr:sp>
      <xdr:nvSpPr>
        <xdr:cNvPr id="23" name="正方形/長方形 23"/>
        <xdr:cNvSpPr>
          <a:spLocks/>
        </xdr:cNvSpPr>
      </xdr:nvSpPr>
      <xdr:spPr>
        <a:xfrm>
          <a:off x="733425" y="19497675"/>
          <a:ext cx="3686175" cy="247650"/>
        </a:xfrm>
        <a:prstGeom prst="rect">
          <a:avLst/>
        </a:prstGeom>
        <a:noFill/>
        <a:ln w="9525" cmpd="sng">
          <a:noFill/>
        </a:ln>
      </xdr:spPr>
      <xdr:txBody>
        <a:bodyPr vertOverflow="clip" wrap="square" lIns="20160" tIns="20160" rIns="20160" bIns="20160" anchor="b"/>
        <a:p>
          <a:pPr algn="l">
            <a:defRPr/>
          </a:pPr>
          <a:r>
            <a:rPr lang="en-US" cap="none" sz="1200" b="1" i="1" u="none" baseline="0">
              <a:solidFill>
                <a:srgbClr val="FF0000"/>
              </a:solidFill>
              <a:latin typeface="ＭＳ Ｐゴシック"/>
              <a:ea typeface="ＭＳ Ｐゴシック"/>
              <a:cs typeface="ＭＳ Ｐゴシック"/>
            </a:rPr>
            <a:t>施設情報の分析欄</a:t>
          </a:r>
        </a:p>
      </xdr:txBody>
    </xdr:sp>
    <xdr:clientData/>
  </xdr:twoCellAnchor>
  <xdr:twoCellAnchor>
    <xdr:from>
      <xdr:col>1</xdr:col>
      <xdr:colOff>95250</xdr:colOff>
      <xdr:row>115</xdr:row>
      <xdr:rowOff>28575</xdr:rowOff>
    </xdr:from>
    <xdr:to>
      <xdr:col>33</xdr:col>
      <xdr:colOff>276225</xdr:colOff>
      <xdr:row>124</xdr:row>
      <xdr:rowOff>9525</xdr:rowOff>
    </xdr:to>
    <xdr:sp fLocksText="0">
      <xdr:nvSpPr>
        <xdr:cNvPr id="24" name="テキスト ボックス 24"/>
        <xdr:cNvSpPr txBox="1">
          <a:spLocks noChangeArrowheads="1"/>
        </xdr:cNvSpPr>
      </xdr:nvSpPr>
      <xdr:spPr>
        <a:xfrm>
          <a:off x="762000" y="19745325"/>
          <a:ext cx="21231225" cy="15240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266700</xdr:colOff>
      <xdr:row>4</xdr:row>
      <xdr:rowOff>76200</xdr:rowOff>
    </xdr:to>
    <xdr:sp>
      <xdr:nvSpPr>
        <xdr:cNvPr id="1" name="正方形/長方形 1"/>
        <xdr:cNvSpPr>
          <a:spLocks/>
        </xdr:cNvSpPr>
      </xdr:nvSpPr>
      <xdr:spPr>
        <a:xfrm>
          <a:off x="609600" y="123825"/>
          <a:ext cx="12172950" cy="638175"/>
        </a:xfrm>
        <a:prstGeom prst="rect">
          <a:avLst/>
        </a:prstGeom>
        <a:noFill/>
        <a:ln w="9525" cmpd="sng">
          <a:noFill/>
        </a:ln>
      </xdr:spPr>
      <xdr:txBody>
        <a:bodyPr vertOverflow="clip" wrap="square" lIns="20160" tIns="20160" rIns="20160" bIns="20160" anchor="ctr"/>
        <a:p>
          <a:pPr algn="l">
            <a:defRPr/>
          </a:pPr>
          <a:r>
            <a:rPr lang="en-US" cap="none" sz="3200" b="1" i="0" u="none" baseline="0">
              <a:solidFill>
                <a:srgbClr val="000000"/>
              </a:solidFill>
              <a:latin typeface="ＭＳ Ｐゴシック"/>
              <a:ea typeface="ＭＳ Ｐゴシック"/>
              <a:cs typeface="ＭＳ Ｐゴシック"/>
            </a:rPr>
            <a:t>(12)-2市町村施設類型別ストック情報分析表②</a:t>
          </a:r>
        </a:p>
      </xdr:txBody>
    </xdr:sp>
    <xdr:clientData/>
  </xdr:twoCellAnchor>
  <xdr:twoCellAnchor>
    <xdr:from>
      <xdr:col>27</xdr:col>
      <xdr:colOff>485775</xdr:colOff>
      <xdr:row>1</xdr:row>
      <xdr:rowOff>19050</xdr:rowOff>
    </xdr:from>
    <xdr:to>
      <xdr:col>33</xdr:col>
      <xdr:colOff>304800</xdr:colOff>
      <xdr:row>4</xdr:row>
      <xdr:rowOff>66675</xdr:rowOff>
    </xdr:to>
    <xdr:sp>
      <xdr:nvSpPr>
        <xdr:cNvPr id="2" name="正方形/長方形 2"/>
        <xdr:cNvSpPr>
          <a:spLocks/>
        </xdr:cNvSpPr>
      </xdr:nvSpPr>
      <xdr:spPr>
        <a:xfrm>
          <a:off x="18259425" y="190500"/>
          <a:ext cx="37623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1</xdr:row>
      <xdr:rowOff>47625</xdr:rowOff>
    </xdr:from>
    <xdr:to>
      <xdr:col>33</xdr:col>
      <xdr:colOff>276225</xdr:colOff>
      <xdr:row>4</xdr:row>
      <xdr:rowOff>38100</xdr:rowOff>
    </xdr:to>
    <xdr:sp>
      <xdr:nvSpPr>
        <xdr:cNvPr id="3" name="正方形/長方形 3"/>
        <xdr:cNvSpPr>
          <a:spLocks/>
        </xdr:cNvSpPr>
      </xdr:nvSpPr>
      <xdr:spPr>
        <a:xfrm>
          <a:off x="18278475" y="219075"/>
          <a:ext cx="3714750"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533400</xdr:colOff>
      <xdr:row>1</xdr:row>
      <xdr:rowOff>66675</xdr:rowOff>
    </xdr:from>
    <xdr:to>
      <xdr:col>33</xdr:col>
      <xdr:colOff>247650</xdr:colOff>
      <xdr:row>3</xdr:row>
      <xdr:rowOff>171450</xdr:rowOff>
    </xdr:to>
    <xdr:sp>
      <xdr:nvSpPr>
        <xdr:cNvPr id="4" name="正方形/長方形 4"/>
        <xdr:cNvSpPr>
          <a:spLocks/>
        </xdr:cNvSpPr>
      </xdr:nvSpPr>
      <xdr:spPr>
        <a:xfrm>
          <a:off x="18307050" y="238125"/>
          <a:ext cx="3657600" cy="447675"/>
        </a:xfrm>
        <a:prstGeom prst="rect">
          <a:avLst/>
        </a:prstGeom>
        <a:solidFill>
          <a:srgbClr val="FF0000"/>
        </a:solidFill>
        <a:ln w="936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23</xdr:col>
      <xdr:colOff>438150</xdr:colOff>
      <xdr:row>1</xdr:row>
      <xdr:rowOff>19050</xdr:rowOff>
    </xdr:from>
    <xdr:to>
      <xdr:col>27</xdr:col>
      <xdr:colOff>352425</xdr:colOff>
      <xdr:row>4</xdr:row>
      <xdr:rowOff>66675</xdr:rowOff>
    </xdr:to>
    <xdr:sp>
      <xdr:nvSpPr>
        <xdr:cNvPr id="5" name="正方形/長方形 5"/>
        <xdr:cNvSpPr>
          <a:spLocks/>
        </xdr:cNvSpPr>
      </xdr:nvSpPr>
      <xdr:spPr>
        <a:xfrm>
          <a:off x="15582900" y="190500"/>
          <a:ext cx="25431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457200</xdr:colOff>
      <xdr:row>1</xdr:row>
      <xdr:rowOff>47625</xdr:rowOff>
    </xdr:from>
    <xdr:to>
      <xdr:col>27</xdr:col>
      <xdr:colOff>333375</xdr:colOff>
      <xdr:row>4</xdr:row>
      <xdr:rowOff>38100</xdr:rowOff>
    </xdr:to>
    <xdr:sp>
      <xdr:nvSpPr>
        <xdr:cNvPr id="6" name="正方形/長方形 6"/>
        <xdr:cNvSpPr>
          <a:spLocks/>
        </xdr:cNvSpPr>
      </xdr:nvSpPr>
      <xdr:spPr>
        <a:xfrm>
          <a:off x="15601950" y="219075"/>
          <a:ext cx="2505075"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485775</xdr:colOff>
      <xdr:row>1</xdr:row>
      <xdr:rowOff>66675</xdr:rowOff>
    </xdr:from>
    <xdr:to>
      <xdr:col>27</xdr:col>
      <xdr:colOff>314325</xdr:colOff>
      <xdr:row>4</xdr:row>
      <xdr:rowOff>9525</xdr:rowOff>
    </xdr:to>
    <xdr:sp>
      <xdr:nvSpPr>
        <xdr:cNvPr id="7" name="正方形/長方形 7"/>
        <xdr:cNvSpPr>
          <a:spLocks/>
        </xdr:cNvSpPr>
      </xdr:nvSpPr>
      <xdr:spPr>
        <a:xfrm>
          <a:off x="15630525" y="238125"/>
          <a:ext cx="2457450"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平成</a:t>
          </a:r>
          <a:r>
            <a:rPr lang="en-US" cap="none" sz="2000" b="1" i="0" u="none" baseline="0">
              <a:solidFill>
                <a:srgbClr val="FFFFFF"/>
              </a:solidFill>
            </a:rPr>
            <a:t>27</a:t>
          </a:r>
          <a:r>
            <a:rPr lang="en-US" cap="none" sz="200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66675</xdr:colOff>
      <xdr:row>5</xdr:row>
      <xdr:rowOff>28575</xdr:rowOff>
    </xdr:from>
    <xdr:to>
      <xdr:col>15</xdr:col>
      <xdr:colOff>171450</xdr:colOff>
      <xdr:row>15</xdr:row>
      <xdr:rowOff>95250</xdr:rowOff>
    </xdr:to>
    <xdr:sp>
      <xdr:nvSpPr>
        <xdr:cNvPr id="8" name="正方形/長方形 8"/>
        <xdr:cNvSpPr>
          <a:spLocks/>
        </xdr:cNvSpPr>
      </xdr:nvSpPr>
      <xdr:spPr>
        <a:xfrm>
          <a:off x="733425" y="885825"/>
          <a:ext cx="9305925" cy="178117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5</xdr:row>
      <xdr:rowOff>66675</xdr:rowOff>
    </xdr:from>
    <xdr:to>
      <xdr:col>3</xdr:col>
      <xdr:colOff>209550</xdr:colOff>
      <xdr:row>15</xdr:row>
      <xdr:rowOff>66675</xdr:rowOff>
    </xdr:to>
    <xdr:sp>
      <xdr:nvSpPr>
        <xdr:cNvPr id="9" name="正方形/長方形 9"/>
        <xdr:cNvSpPr>
          <a:spLocks/>
        </xdr:cNvSpPr>
      </xdr:nvSpPr>
      <xdr:spPr>
        <a:xfrm>
          <a:off x="847725" y="923925"/>
          <a:ext cx="13430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人口
　うち日本人
面積
歳入総額
歳出総額
実質収支
標準財政規模
地方債現在高</a:t>
          </a:r>
        </a:p>
      </xdr:txBody>
    </xdr:sp>
    <xdr:clientData/>
  </xdr:twoCellAnchor>
  <xdr:twoCellAnchor>
    <xdr:from>
      <xdr:col>3</xdr:col>
      <xdr:colOff>142875</xdr:colOff>
      <xdr:row>5</xdr:row>
      <xdr:rowOff>66675</xdr:rowOff>
    </xdr:from>
    <xdr:to>
      <xdr:col>5</xdr:col>
      <xdr:colOff>57150</xdr:colOff>
      <xdr:row>15</xdr:row>
      <xdr:rowOff>66675</xdr:rowOff>
    </xdr:to>
    <xdr:sp>
      <xdr:nvSpPr>
        <xdr:cNvPr id="10" name="正方形/長方形 10"/>
        <xdr:cNvSpPr>
          <a:spLocks/>
        </xdr:cNvSpPr>
      </xdr:nvSpPr>
      <xdr:spPr>
        <a:xfrm>
          <a:off x="2124075" y="923925"/>
          <a:ext cx="1228725" cy="171450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20,646
20,601
168.34
11,747,133
11,327,689
388,964
8,202,236
10,738,181</a:t>
          </a:r>
        </a:p>
      </xdr:txBody>
    </xdr:sp>
    <xdr:clientData/>
  </xdr:twoCellAnchor>
  <xdr:twoCellAnchor>
    <xdr:from>
      <xdr:col>5</xdr:col>
      <xdr:colOff>114300</xdr:colOff>
      <xdr:row>5</xdr:row>
      <xdr:rowOff>66675</xdr:rowOff>
    </xdr:from>
    <xdr:to>
      <xdr:col>7</xdr:col>
      <xdr:colOff>257175</xdr:colOff>
      <xdr:row>15</xdr:row>
      <xdr:rowOff>66675</xdr:rowOff>
    </xdr:to>
    <xdr:sp>
      <xdr:nvSpPr>
        <xdr:cNvPr id="11" name="正方形/長方形 11"/>
        <xdr:cNvSpPr>
          <a:spLocks/>
        </xdr:cNvSpPr>
      </xdr:nvSpPr>
      <xdr:spPr>
        <a:xfrm>
          <a:off x="3409950" y="923925"/>
          <a:ext cx="14573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ｋ㎡
千円
千円
千円
千円
千円</a:t>
          </a:r>
        </a:p>
      </xdr:txBody>
    </xdr:sp>
    <xdr:clientData/>
  </xdr:twoCellAnchor>
  <xdr:twoCellAnchor>
    <xdr:from>
      <xdr:col>7</xdr:col>
      <xdr:colOff>257175</xdr:colOff>
      <xdr:row>5</xdr:row>
      <xdr:rowOff>85725</xdr:rowOff>
    </xdr:from>
    <xdr:to>
      <xdr:col>10</xdr:col>
      <xdr:colOff>238125</xdr:colOff>
      <xdr:row>10</xdr:row>
      <xdr:rowOff>161925</xdr:rowOff>
    </xdr:to>
    <xdr:sp>
      <xdr:nvSpPr>
        <xdr:cNvPr id="12" name="正方形/長方形 12"/>
        <xdr:cNvSpPr>
          <a:spLocks/>
        </xdr:cNvSpPr>
      </xdr:nvSpPr>
      <xdr:spPr>
        <a:xfrm>
          <a:off x="4867275" y="942975"/>
          <a:ext cx="1952625" cy="9334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実質赤字比率
連結実質赤字比率
実質公債費比率
将来負担比率</a:t>
          </a:r>
        </a:p>
      </xdr:txBody>
    </xdr:sp>
    <xdr:clientData/>
  </xdr:twoCellAnchor>
  <xdr:twoCellAnchor>
    <xdr:from>
      <xdr:col>10</xdr:col>
      <xdr:colOff>238125</xdr:colOff>
      <xdr:row>5</xdr:row>
      <xdr:rowOff>85725</xdr:rowOff>
    </xdr:from>
    <xdr:to>
      <xdr:col>12</xdr:col>
      <xdr:colOff>133350</xdr:colOff>
      <xdr:row>10</xdr:row>
      <xdr:rowOff>161925</xdr:rowOff>
    </xdr:to>
    <xdr:sp>
      <xdr:nvSpPr>
        <xdr:cNvPr id="13" name="正方形/長方形 13"/>
        <xdr:cNvSpPr>
          <a:spLocks/>
        </xdr:cNvSpPr>
      </xdr:nvSpPr>
      <xdr:spPr>
        <a:xfrm>
          <a:off x="6819900" y="942975"/>
          <a:ext cx="1209675" cy="93345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
-
7.0
-</a:t>
          </a:r>
        </a:p>
      </xdr:txBody>
    </xdr:sp>
    <xdr:clientData/>
  </xdr:twoCellAnchor>
  <xdr:twoCellAnchor>
    <xdr:from>
      <xdr:col>12</xdr:col>
      <xdr:colOff>200025</xdr:colOff>
      <xdr:row>5</xdr:row>
      <xdr:rowOff>95250</xdr:rowOff>
    </xdr:from>
    <xdr:to>
      <xdr:col>13</xdr:col>
      <xdr:colOff>142875</xdr:colOff>
      <xdr:row>11</xdr:row>
      <xdr:rowOff>9525</xdr:rowOff>
    </xdr:to>
    <xdr:sp>
      <xdr:nvSpPr>
        <xdr:cNvPr id="14" name="正方形/長方形 14"/>
        <xdr:cNvSpPr>
          <a:spLocks/>
        </xdr:cNvSpPr>
      </xdr:nvSpPr>
      <xdr:spPr>
        <a:xfrm>
          <a:off x="8096250" y="952500"/>
          <a:ext cx="600075" cy="9429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
％
％
％</a:t>
          </a:r>
        </a:p>
      </xdr:txBody>
    </xdr:sp>
    <xdr:clientData/>
  </xdr:twoCellAnchor>
  <xdr:twoCellAnchor>
    <xdr:from>
      <xdr:col>7</xdr:col>
      <xdr:colOff>257175</xdr:colOff>
      <xdr:row>10</xdr:row>
      <xdr:rowOff>0</xdr:rowOff>
    </xdr:from>
    <xdr:to>
      <xdr:col>10</xdr:col>
      <xdr:colOff>238125</xdr:colOff>
      <xdr:row>13</xdr:row>
      <xdr:rowOff>123825</xdr:rowOff>
    </xdr:to>
    <xdr:sp>
      <xdr:nvSpPr>
        <xdr:cNvPr id="15" name="正方形/長方形 15"/>
        <xdr:cNvSpPr>
          <a:spLocks/>
        </xdr:cNvSpPr>
      </xdr:nvSpPr>
      <xdr:spPr>
        <a:xfrm>
          <a:off x="4867275" y="1714500"/>
          <a:ext cx="195262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市町村類型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年度毎</a:t>
          </a:r>
          <a:r>
            <a:rPr lang="en-US" cap="none" sz="1100" b="1" i="0" u="none" baseline="0">
              <a:solidFill>
                <a:srgbClr val="000000"/>
              </a:solidFill>
            </a:rPr>
            <a:t>)</a:t>
          </a:r>
        </a:p>
      </xdr:txBody>
    </xdr:sp>
    <xdr:clientData/>
  </xdr:twoCellAnchor>
  <xdr:twoCellAnchor>
    <xdr:from>
      <xdr:col>10</xdr:col>
      <xdr:colOff>295275</xdr:colOff>
      <xdr:row>10</xdr:row>
      <xdr:rowOff>0</xdr:rowOff>
    </xdr:from>
    <xdr:to>
      <xdr:col>14</xdr:col>
      <xdr:colOff>581025</xdr:colOff>
      <xdr:row>13</xdr:row>
      <xdr:rowOff>123825</xdr:rowOff>
    </xdr:to>
    <xdr:sp>
      <xdr:nvSpPr>
        <xdr:cNvPr id="16" name="正方形/長方形 16"/>
        <xdr:cNvSpPr>
          <a:spLocks/>
        </xdr:cNvSpPr>
      </xdr:nvSpPr>
      <xdr:spPr>
        <a:xfrm>
          <a:off x="6877050" y="1714500"/>
          <a:ext cx="2914650"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rPr>
            <a:t>H23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H24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H25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H26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H27  Ⅴ</a:t>
          </a: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0</xdr:col>
      <xdr:colOff>533400</xdr:colOff>
      <xdr:row>15</xdr:row>
      <xdr:rowOff>161925</xdr:rowOff>
    </xdr:from>
    <xdr:to>
      <xdr:col>8</xdr:col>
      <xdr:colOff>552450</xdr:colOff>
      <xdr:row>16</xdr:row>
      <xdr:rowOff>161925</xdr:rowOff>
    </xdr:to>
    <xdr:sp fLocksText="0">
      <xdr:nvSpPr>
        <xdr:cNvPr id="17" name="テキスト ボックス 17"/>
        <xdr:cNvSpPr txBox="1">
          <a:spLocks noChangeArrowheads="1"/>
        </xdr:cNvSpPr>
      </xdr:nvSpPr>
      <xdr:spPr>
        <a:xfrm>
          <a:off x="533400" y="2733675"/>
          <a:ext cx="5286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平成28年10月1日時点で固定資産台帳を整備済みの団体について、数値を記載している。</a:t>
          </a:r>
        </a:p>
      </xdr:txBody>
    </xdr:sp>
    <xdr:clientData/>
  </xdr:twoCellAnchor>
  <xdr:twoCellAnchor>
    <xdr:from>
      <xdr:col>0</xdr:col>
      <xdr:colOff>381000</xdr:colOff>
      <xdr:row>17</xdr:row>
      <xdr:rowOff>66675</xdr:rowOff>
    </xdr:from>
    <xdr:to>
      <xdr:col>14</xdr:col>
      <xdr:colOff>266700</xdr:colOff>
      <xdr:row>18</xdr:row>
      <xdr:rowOff>66675</xdr:rowOff>
    </xdr:to>
    <xdr:sp fLocksText="0">
      <xdr:nvSpPr>
        <xdr:cNvPr id="18" name="テキスト ボックス 18"/>
        <xdr:cNvSpPr txBox="1">
          <a:spLocks noChangeArrowheads="1"/>
        </xdr:cNvSpPr>
      </xdr:nvSpPr>
      <xdr:spPr>
        <a:xfrm>
          <a:off x="381000" y="2981325"/>
          <a:ext cx="9096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xdr:from>
      <xdr:col>0</xdr:col>
      <xdr:colOff>342900</xdr:colOff>
      <xdr:row>19</xdr:row>
      <xdr:rowOff>47625</xdr:rowOff>
    </xdr:from>
    <xdr:to>
      <xdr:col>15</xdr:col>
      <xdr:colOff>419100</xdr:colOff>
      <xdr:row>20</xdr:row>
      <xdr:rowOff>47625</xdr:rowOff>
    </xdr:to>
    <xdr:sp fLocksText="0">
      <xdr:nvSpPr>
        <xdr:cNvPr id="19" name="テキスト ボックス 19"/>
        <xdr:cNvSpPr txBox="1">
          <a:spLocks noChangeArrowheads="1"/>
        </xdr:cNvSpPr>
      </xdr:nvSpPr>
      <xdr:spPr>
        <a:xfrm>
          <a:off x="342900" y="3305175"/>
          <a:ext cx="994410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xdr:from>
      <xdr:col>0</xdr:col>
      <xdr:colOff>400050</xdr:colOff>
      <xdr:row>20</xdr:row>
      <xdr:rowOff>123825</xdr:rowOff>
    </xdr:from>
    <xdr:to>
      <xdr:col>13</xdr:col>
      <xdr:colOff>333375</xdr:colOff>
      <xdr:row>21</xdr:row>
      <xdr:rowOff>123825</xdr:rowOff>
    </xdr:to>
    <xdr:sp fLocksText="0">
      <xdr:nvSpPr>
        <xdr:cNvPr id="20" name="テキスト ボックス 20"/>
        <xdr:cNvSpPr txBox="1">
          <a:spLocks noChangeArrowheads="1"/>
        </xdr:cNvSpPr>
      </xdr:nvSpPr>
      <xdr:spPr>
        <a:xfrm>
          <a:off x="400050" y="3552825"/>
          <a:ext cx="84867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33</xdr:col>
      <xdr:colOff>314325</xdr:colOff>
      <xdr:row>109</xdr:row>
      <xdr:rowOff>104775</xdr:rowOff>
    </xdr:to>
    <xdr:sp>
      <xdr:nvSpPr>
        <xdr:cNvPr id="21" name="正方形/長方形 21"/>
        <xdr:cNvSpPr>
          <a:spLocks/>
        </xdr:cNvSpPr>
      </xdr:nvSpPr>
      <xdr:spPr>
        <a:xfrm>
          <a:off x="733425" y="4191000"/>
          <a:ext cx="21297900" cy="146018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5000" b="0" i="0" u="none" baseline="0">
              <a:solidFill>
                <a:srgbClr val="000000"/>
              </a:solidFill>
              <a:latin typeface="ＭＳ Ｐゴシック"/>
              <a:ea typeface="ＭＳ Ｐゴシック"/>
              <a:cs typeface="ＭＳ Ｐゴシック"/>
            </a:rPr>
            <a:t>固定資産台帳整備中・未整備</a:t>
          </a:r>
        </a:p>
      </xdr:txBody>
    </xdr:sp>
    <xdr:clientData/>
  </xdr:twoCellAnchor>
  <xdr:twoCellAnchor>
    <xdr:from>
      <xdr:col>1</xdr:col>
      <xdr:colOff>66675</xdr:colOff>
      <xdr:row>113</xdr:row>
      <xdr:rowOff>57150</xdr:rowOff>
    </xdr:from>
    <xdr:to>
      <xdr:col>33</xdr:col>
      <xdr:colOff>304800</xdr:colOff>
      <xdr:row>124</xdr:row>
      <xdr:rowOff>76200</xdr:rowOff>
    </xdr:to>
    <xdr:sp>
      <xdr:nvSpPr>
        <xdr:cNvPr id="22" name="正方形/長方形 22"/>
        <xdr:cNvSpPr>
          <a:spLocks/>
        </xdr:cNvSpPr>
      </xdr:nvSpPr>
      <xdr:spPr>
        <a:xfrm>
          <a:off x="733425" y="19431000"/>
          <a:ext cx="21288375" cy="1905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113</xdr:row>
      <xdr:rowOff>123825</xdr:rowOff>
    </xdr:from>
    <xdr:to>
      <xdr:col>6</xdr:col>
      <xdr:colOff>466725</xdr:colOff>
      <xdr:row>115</xdr:row>
      <xdr:rowOff>28575</xdr:rowOff>
    </xdr:to>
    <xdr:sp>
      <xdr:nvSpPr>
        <xdr:cNvPr id="23" name="正方形/長方形 23"/>
        <xdr:cNvSpPr>
          <a:spLocks/>
        </xdr:cNvSpPr>
      </xdr:nvSpPr>
      <xdr:spPr>
        <a:xfrm>
          <a:off x="733425" y="19497675"/>
          <a:ext cx="3686175" cy="247650"/>
        </a:xfrm>
        <a:prstGeom prst="rect">
          <a:avLst/>
        </a:prstGeom>
        <a:noFill/>
        <a:ln w="9525" cmpd="sng">
          <a:noFill/>
        </a:ln>
      </xdr:spPr>
      <xdr:txBody>
        <a:bodyPr vertOverflow="clip" wrap="square" lIns="20160" tIns="20160" rIns="20160" bIns="20160" anchor="b"/>
        <a:p>
          <a:pPr algn="l">
            <a:defRPr/>
          </a:pPr>
          <a:r>
            <a:rPr lang="en-US" cap="none" sz="1200" b="1" i="1" u="none" baseline="0">
              <a:solidFill>
                <a:srgbClr val="FF0000"/>
              </a:solidFill>
              <a:latin typeface="ＭＳ Ｐゴシック"/>
              <a:ea typeface="ＭＳ Ｐゴシック"/>
              <a:cs typeface="ＭＳ Ｐゴシック"/>
            </a:rPr>
            <a:t>施設情報の分析欄</a:t>
          </a:r>
        </a:p>
      </xdr:txBody>
    </xdr:sp>
    <xdr:clientData/>
  </xdr:twoCellAnchor>
  <xdr:twoCellAnchor>
    <xdr:from>
      <xdr:col>1</xdr:col>
      <xdr:colOff>95250</xdr:colOff>
      <xdr:row>115</xdr:row>
      <xdr:rowOff>28575</xdr:rowOff>
    </xdr:from>
    <xdr:to>
      <xdr:col>33</xdr:col>
      <xdr:colOff>276225</xdr:colOff>
      <xdr:row>124</xdr:row>
      <xdr:rowOff>9525</xdr:rowOff>
    </xdr:to>
    <xdr:sp fLocksText="0">
      <xdr:nvSpPr>
        <xdr:cNvPr id="24" name="テキスト ボックス 24"/>
        <xdr:cNvSpPr txBox="1">
          <a:spLocks noChangeArrowheads="1"/>
        </xdr:cNvSpPr>
      </xdr:nvSpPr>
      <xdr:spPr>
        <a:xfrm>
          <a:off x="762000" y="19745325"/>
          <a:ext cx="21231225" cy="15240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371475</xdr:colOff>
      <xdr:row>6</xdr:row>
      <xdr:rowOff>28575</xdr:rowOff>
    </xdr:to>
    <xdr:sp>
      <xdr:nvSpPr>
        <xdr:cNvPr id="1" name="正方形/長方形 1"/>
        <xdr:cNvSpPr>
          <a:spLocks/>
        </xdr:cNvSpPr>
      </xdr:nvSpPr>
      <xdr:spPr>
        <a:xfrm>
          <a:off x="695325" y="419100"/>
          <a:ext cx="12163425" cy="638175"/>
        </a:xfrm>
        <a:prstGeom prst="rect">
          <a:avLst/>
        </a:prstGeom>
        <a:noFill/>
        <a:ln w="9525" cmpd="sng">
          <a:noFill/>
        </a:ln>
      </xdr:spPr>
      <xdr:txBody>
        <a:bodyPr vertOverflow="clip" wrap="square" lIns="20160" tIns="20160" rIns="20160" bIns="20160" anchor="ctr"/>
        <a:p>
          <a:pPr algn="l">
            <a:defRPr/>
          </a:pPr>
          <a:r>
            <a:rPr lang="en-US" cap="none" sz="3200" b="1" i="0" u="none" baseline="0">
              <a:solidFill>
                <a:srgbClr val="000000"/>
              </a:solidFill>
              <a:latin typeface="ＭＳ Ｐゴシック"/>
              <a:ea typeface="ＭＳ Ｐゴシック"/>
              <a:cs typeface="ＭＳ Ｐゴシック"/>
            </a:rPr>
            <a:t>（3）市町村財政比較分析表(普通会計決算)</a:t>
          </a:r>
        </a:p>
      </xdr:txBody>
    </xdr:sp>
    <xdr:clientData/>
  </xdr:twoCellAnchor>
  <xdr:twoCellAnchor>
    <xdr:from>
      <xdr:col>29</xdr:col>
      <xdr:colOff>295275</xdr:colOff>
      <xdr:row>2</xdr:row>
      <xdr:rowOff>66675</xdr:rowOff>
    </xdr:from>
    <xdr:to>
      <xdr:col>35</xdr:col>
      <xdr:colOff>114300</xdr:colOff>
      <xdr:row>5</xdr:row>
      <xdr:rowOff>104775</xdr:rowOff>
    </xdr:to>
    <xdr:sp>
      <xdr:nvSpPr>
        <xdr:cNvPr id="2" name="正方形/長方形 2"/>
        <xdr:cNvSpPr>
          <a:spLocks/>
        </xdr:cNvSpPr>
      </xdr:nvSpPr>
      <xdr:spPr>
        <a:xfrm>
          <a:off x="19354800" y="409575"/>
          <a:ext cx="3762375" cy="552450"/>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323850</xdr:colOff>
      <xdr:row>2</xdr:row>
      <xdr:rowOff>85725</xdr:rowOff>
    </xdr:from>
    <xdr:to>
      <xdr:col>35</xdr:col>
      <xdr:colOff>95250</xdr:colOff>
      <xdr:row>5</xdr:row>
      <xdr:rowOff>85725</xdr:rowOff>
    </xdr:to>
    <xdr:sp>
      <xdr:nvSpPr>
        <xdr:cNvPr id="3" name="正方形/長方形 3"/>
        <xdr:cNvSpPr>
          <a:spLocks/>
        </xdr:cNvSpPr>
      </xdr:nvSpPr>
      <xdr:spPr>
        <a:xfrm>
          <a:off x="19383375" y="428625"/>
          <a:ext cx="3714750" cy="514350"/>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2</xdr:row>
      <xdr:rowOff>114300</xdr:rowOff>
    </xdr:from>
    <xdr:to>
      <xdr:col>35</xdr:col>
      <xdr:colOff>66675</xdr:colOff>
      <xdr:row>5</xdr:row>
      <xdr:rowOff>57150</xdr:rowOff>
    </xdr:to>
    <xdr:sp>
      <xdr:nvSpPr>
        <xdr:cNvPr id="4" name="正方形/長方形 4"/>
        <xdr:cNvSpPr>
          <a:spLocks/>
        </xdr:cNvSpPr>
      </xdr:nvSpPr>
      <xdr:spPr>
        <a:xfrm>
          <a:off x="19392900" y="457200"/>
          <a:ext cx="3676650"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25</xdr:col>
      <xdr:colOff>247650</xdr:colOff>
      <xdr:row>2</xdr:row>
      <xdr:rowOff>66675</xdr:rowOff>
    </xdr:from>
    <xdr:to>
      <xdr:col>29</xdr:col>
      <xdr:colOff>161925</xdr:colOff>
      <xdr:row>5</xdr:row>
      <xdr:rowOff>104775</xdr:rowOff>
    </xdr:to>
    <xdr:sp>
      <xdr:nvSpPr>
        <xdr:cNvPr id="5" name="正方形/長方形 5"/>
        <xdr:cNvSpPr>
          <a:spLocks/>
        </xdr:cNvSpPr>
      </xdr:nvSpPr>
      <xdr:spPr>
        <a:xfrm>
          <a:off x="16678275" y="409575"/>
          <a:ext cx="2543175" cy="552450"/>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2</xdr:row>
      <xdr:rowOff>85725</xdr:rowOff>
    </xdr:from>
    <xdr:to>
      <xdr:col>29</xdr:col>
      <xdr:colOff>142875</xdr:colOff>
      <xdr:row>5</xdr:row>
      <xdr:rowOff>85725</xdr:rowOff>
    </xdr:to>
    <xdr:sp>
      <xdr:nvSpPr>
        <xdr:cNvPr id="6" name="正方形/長方形 6"/>
        <xdr:cNvSpPr>
          <a:spLocks/>
        </xdr:cNvSpPr>
      </xdr:nvSpPr>
      <xdr:spPr>
        <a:xfrm>
          <a:off x="16697325" y="428625"/>
          <a:ext cx="2505075" cy="514350"/>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2</xdr:row>
      <xdr:rowOff>114300</xdr:rowOff>
    </xdr:from>
    <xdr:to>
      <xdr:col>29</xdr:col>
      <xdr:colOff>114300</xdr:colOff>
      <xdr:row>5</xdr:row>
      <xdr:rowOff>57150</xdr:rowOff>
    </xdr:to>
    <xdr:sp>
      <xdr:nvSpPr>
        <xdr:cNvPr id="7" name="正方形/長方形 7"/>
        <xdr:cNvSpPr>
          <a:spLocks/>
        </xdr:cNvSpPr>
      </xdr:nvSpPr>
      <xdr:spPr>
        <a:xfrm>
          <a:off x="16725900" y="457200"/>
          <a:ext cx="2447925"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平成</a:t>
          </a:r>
          <a:r>
            <a:rPr lang="en-US" cap="none" sz="2000" b="1" i="0" u="none" baseline="0">
              <a:solidFill>
                <a:srgbClr val="FFFFFF"/>
              </a:solidFill>
            </a:rPr>
            <a:t>27</a:t>
          </a:r>
          <a:r>
            <a:rPr lang="en-US" cap="none" sz="200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133350</xdr:colOff>
      <xdr:row>8</xdr:row>
      <xdr:rowOff>152400</xdr:rowOff>
    </xdr:from>
    <xdr:to>
      <xdr:col>15</xdr:col>
      <xdr:colOff>180975</xdr:colOff>
      <xdr:row>19</xdr:row>
      <xdr:rowOff>28575</xdr:rowOff>
    </xdr:to>
    <xdr:sp>
      <xdr:nvSpPr>
        <xdr:cNvPr id="8" name="正方形/長方形 8"/>
        <xdr:cNvSpPr>
          <a:spLocks/>
        </xdr:cNvSpPr>
      </xdr:nvSpPr>
      <xdr:spPr>
        <a:xfrm>
          <a:off x="790575" y="1524000"/>
          <a:ext cx="9248775" cy="17621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9</xdr:row>
      <xdr:rowOff>9525</xdr:rowOff>
    </xdr:from>
    <xdr:to>
      <xdr:col>3</xdr:col>
      <xdr:colOff>285750</xdr:colOff>
      <xdr:row>19</xdr:row>
      <xdr:rowOff>9525</xdr:rowOff>
    </xdr:to>
    <xdr:sp>
      <xdr:nvSpPr>
        <xdr:cNvPr id="9" name="正方形/長方形 9"/>
        <xdr:cNvSpPr>
          <a:spLocks/>
        </xdr:cNvSpPr>
      </xdr:nvSpPr>
      <xdr:spPr>
        <a:xfrm>
          <a:off x="914400" y="1552575"/>
          <a:ext cx="13430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人口
　うち日本人
面積
歳入総額
歳出総額
実質収支
標準財政規模
地方債現在高</a:t>
          </a:r>
        </a:p>
      </xdr:txBody>
    </xdr:sp>
    <xdr:clientData/>
  </xdr:twoCellAnchor>
  <xdr:twoCellAnchor>
    <xdr:from>
      <xdr:col>3</xdr:col>
      <xdr:colOff>219075</xdr:colOff>
      <xdr:row>9</xdr:row>
      <xdr:rowOff>9525</xdr:rowOff>
    </xdr:from>
    <xdr:to>
      <xdr:col>5</xdr:col>
      <xdr:colOff>114300</xdr:colOff>
      <xdr:row>19</xdr:row>
      <xdr:rowOff>9525</xdr:rowOff>
    </xdr:to>
    <xdr:sp>
      <xdr:nvSpPr>
        <xdr:cNvPr id="10" name="正方形/長方形 10"/>
        <xdr:cNvSpPr>
          <a:spLocks/>
        </xdr:cNvSpPr>
      </xdr:nvSpPr>
      <xdr:spPr>
        <a:xfrm>
          <a:off x="2190750" y="1552575"/>
          <a:ext cx="1209675" cy="171450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20,646
20,601
168.34
11,747,133
11,327,689
388,964
8,202,236
10,738,181</a:t>
          </a:r>
        </a:p>
      </xdr:txBody>
    </xdr:sp>
    <xdr:clientData/>
  </xdr:twoCellAnchor>
  <xdr:twoCellAnchor>
    <xdr:from>
      <xdr:col>5</xdr:col>
      <xdr:colOff>180975</xdr:colOff>
      <xdr:row>9</xdr:row>
      <xdr:rowOff>9525</xdr:rowOff>
    </xdr:from>
    <xdr:to>
      <xdr:col>7</xdr:col>
      <xdr:colOff>333375</xdr:colOff>
      <xdr:row>19</xdr:row>
      <xdr:rowOff>9525</xdr:rowOff>
    </xdr:to>
    <xdr:sp>
      <xdr:nvSpPr>
        <xdr:cNvPr id="11" name="正方形/長方形 11"/>
        <xdr:cNvSpPr>
          <a:spLocks/>
        </xdr:cNvSpPr>
      </xdr:nvSpPr>
      <xdr:spPr>
        <a:xfrm>
          <a:off x="3467100" y="1552575"/>
          <a:ext cx="1466850"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ｋ㎡
千円
千円
千円
千円
千円</a:t>
          </a:r>
        </a:p>
      </xdr:txBody>
    </xdr:sp>
    <xdr:clientData/>
  </xdr:twoCellAnchor>
  <xdr:twoCellAnchor>
    <xdr:from>
      <xdr:col>7</xdr:col>
      <xdr:colOff>333375</xdr:colOff>
      <xdr:row>9</xdr:row>
      <xdr:rowOff>28575</xdr:rowOff>
    </xdr:from>
    <xdr:to>
      <xdr:col>10</xdr:col>
      <xdr:colOff>304800</xdr:colOff>
      <xdr:row>15</xdr:row>
      <xdr:rowOff>19050</xdr:rowOff>
    </xdr:to>
    <xdr:sp>
      <xdr:nvSpPr>
        <xdr:cNvPr id="12" name="正方形/長方形 12"/>
        <xdr:cNvSpPr>
          <a:spLocks/>
        </xdr:cNvSpPr>
      </xdr:nvSpPr>
      <xdr:spPr>
        <a:xfrm>
          <a:off x="4933950" y="1571625"/>
          <a:ext cx="1943100" cy="1019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実質赤字比率
連結実質赤字比率
実質公債費比率
将来負担比率</a:t>
          </a:r>
        </a:p>
      </xdr:txBody>
    </xdr:sp>
    <xdr:clientData/>
  </xdr:twoCellAnchor>
  <xdr:twoCellAnchor>
    <xdr:from>
      <xdr:col>10</xdr:col>
      <xdr:colOff>304800</xdr:colOff>
      <xdr:row>9</xdr:row>
      <xdr:rowOff>28575</xdr:rowOff>
    </xdr:from>
    <xdr:to>
      <xdr:col>12</xdr:col>
      <xdr:colOff>209550</xdr:colOff>
      <xdr:row>15</xdr:row>
      <xdr:rowOff>19050</xdr:rowOff>
    </xdr:to>
    <xdr:sp>
      <xdr:nvSpPr>
        <xdr:cNvPr id="13" name="正方形/長方形 13"/>
        <xdr:cNvSpPr>
          <a:spLocks/>
        </xdr:cNvSpPr>
      </xdr:nvSpPr>
      <xdr:spPr>
        <a:xfrm>
          <a:off x="6877050" y="1571625"/>
          <a:ext cx="1219200" cy="1019175"/>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
-
7.0
-</a:t>
          </a:r>
        </a:p>
      </xdr:txBody>
    </xdr:sp>
    <xdr:clientData/>
  </xdr:twoCellAnchor>
  <xdr:twoCellAnchor>
    <xdr:from>
      <xdr:col>12</xdr:col>
      <xdr:colOff>266700</xdr:colOff>
      <xdr:row>9</xdr:row>
      <xdr:rowOff>28575</xdr:rowOff>
    </xdr:from>
    <xdr:to>
      <xdr:col>13</xdr:col>
      <xdr:colOff>219075</xdr:colOff>
      <xdr:row>15</xdr:row>
      <xdr:rowOff>19050</xdr:rowOff>
    </xdr:to>
    <xdr:sp>
      <xdr:nvSpPr>
        <xdr:cNvPr id="14" name="正方形/長方形 14"/>
        <xdr:cNvSpPr>
          <a:spLocks/>
        </xdr:cNvSpPr>
      </xdr:nvSpPr>
      <xdr:spPr>
        <a:xfrm>
          <a:off x="8153400" y="1571625"/>
          <a:ext cx="609600" cy="1019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
％
％
％</a:t>
          </a:r>
        </a:p>
      </xdr:txBody>
    </xdr:sp>
    <xdr:clientData/>
  </xdr:twoCellAnchor>
  <xdr:twoCellAnchor>
    <xdr:from>
      <xdr:col>7</xdr:col>
      <xdr:colOff>333375</xdr:colOff>
      <xdr:row>14</xdr:row>
      <xdr:rowOff>9525</xdr:rowOff>
    </xdr:from>
    <xdr:to>
      <xdr:col>10</xdr:col>
      <xdr:colOff>304800</xdr:colOff>
      <xdr:row>17</xdr:row>
      <xdr:rowOff>133350</xdr:rowOff>
    </xdr:to>
    <xdr:sp>
      <xdr:nvSpPr>
        <xdr:cNvPr id="15" name="正方形/長方形 15"/>
        <xdr:cNvSpPr>
          <a:spLocks/>
        </xdr:cNvSpPr>
      </xdr:nvSpPr>
      <xdr:spPr>
        <a:xfrm>
          <a:off x="4933950" y="2409825"/>
          <a:ext cx="1943100"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市町村類型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年度毎</a:t>
          </a:r>
          <a:r>
            <a:rPr lang="en-US" cap="none" sz="1100" b="1" i="0" u="none" baseline="0">
              <a:solidFill>
                <a:srgbClr val="000000"/>
              </a:solidFill>
            </a:rPr>
            <a:t>)</a:t>
          </a:r>
        </a:p>
      </xdr:txBody>
    </xdr:sp>
    <xdr:clientData/>
  </xdr:twoCellAnchor>
  <xdr:twoCellAnchor>
    <xdr:from>
      <xdr:col>10</xdr:col>
      <xdr:colOff>361950</xdr:colOff>
      <xdr:row>14</xdr:row>
      <xdr:rowOff>9525</xdr:rowOff>
    </xdr:from>
    <xdr:to>
      <xdr:col>15</xdr:col>
      <xdr:colOff>361950</xdr:colOff>
      <xdr:row>17</xdr:row>
      <xdr:rowOff>133350</xdr:rowOff>
    </xdr:to>
    <xdr:sp>
      <xdr:nvSpPr>
        <xdr:cNvPr id="16" name="正方形/長方形 16"/>
        <xdr:cNvSpPr>
          <a:spLocks/>
        </xdr:cNvSpPr>
      </xdr:nvSpPr>
      <xdr:spPr>
        <a:xfrm>
          <a:off x="6934200" y="2409825"/>
          <a:ext cx="328612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rPr>
            <a:t>H23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H24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H25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H26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H27  Ⅴ</a:t>
          </a: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409575</xdr:colOff>
      <xdr:row>8</xdr:row>
      <xdr:rowOff>152400</xdr:rowOff>
    </xdr:from>
    <xdr:to>
      <xdr:col>17</xdr:col>
      <xdr:colOff>476250</xdr:colOff>
      <xdr:row>15</xdr:row>
      <xdr:rowOff>95250</xdr:rowOff>
    </xdr:to>
    <xdr:sp>
      <xdr:nvSpPr>
        <xdr:cNvPr id="17" name="角丸四角形 17"/>
        <xdr:cNvSpPr>
          <a:spLocks/>
        </xdr:cNvSpPr>
      </xdr:nvSpPr>
      <xdr:spPr>
        <a:xfrm>
          <a:off x="10267950" y="1524000"/>
          <a:ext cx="1381125" cy="1143000"/>
        </a:xfrm>
        <a:prstGeom prst="round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638175</xdr:colOff>
      <xdr:row>9</xdr:row>
      <xdr:rowOff>47625</xdr:rowOff>
    </xdr:from>
    <xdr:to>
      <xdr:col>17</xdr:col>
      <xdr:colOff>542925</xdr:colOff>
      <xdr:row>10</xdr:row>
      <xdr:rowOff>123825</xdr:rowOff>
    </xdr:to>
    <xdr:sp>
      <xdr:nvSpPr>
        <xdr:cNvPr id="18" name="正方形/長方形 18"/>
        <xdr:cNvSpPr>
          <a:spLocks/>
        </xdr:cNvSpPr>
      </xdr:nvSpPr>
      <xdr:spPr>
        <a:xfrm>
          <a:off x="10496550" y="1590675"/>
          <a:ext cx="1219200" cy="2476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15</xdr:col>
      <xdr:colOff>638175</xdr:colOff>
      <xdr:row>10</xdr:row>
      <xdr:rowOff>142875</xdr:rowOff>
    </xdr:from>
    <xdr:to>
      <xdr:col>17</xdr:col>
      <xdr:colOff>542925</xdr:colOff>
      <xdr:row>12</xdr:row>
      <xdr:rowOff>47625</xdr:rowOff>
    </xdr:to>
    <xdr:sp>
      <xdr:nvSpPr>
        <xdr:cNvPr id="19" name="正方形/長方形 19"/>
        <xdr:cNvSpPr>
          <a:spLocks/>
        </xdr:cNvSpPr>
      </xdr:nvSpPr>
      <xdr:spPr>
        <a:xfrm>
          <a:off x="10496550" y="1857375"/>
          <a:ext cx="1219200" cy="2476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15</xdr:col>
      <xdr:colOff>638175</xdr:colOff>
      <xdr:row>12</xdr:row>
      <xdr:rowOff>123825</xdr:rowOff>
    </xdr:from>
    <xdr:to>
      <xdr:col>17</xdr:col>
      <xdr:colOff>542925</xdr:colOff>
      <xdr:row>16</xdr:row>
      <xdr:rowOff>76200</xdr:rowOff>
    </xdr:to>
    <xdr:sp>
      <xdr:nvSpPr>
        <xdr:cNvPr id="20" name="正方形/長方形 20"/>
        <xdr:cNvSpPr>
          <a:spLocks/>
        </xdr:cNvSpPr>
      </xdr:nvSpPr>
      <xdr:spPr>
        <a:xfrm>
          <a:off x="10496550" y="2181225"/>
          <a:ext cx="1219200" cy="6381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類似団体内の
 最大値及び最小値</a:t>
          </a:r>
        </a:p>
      </xdr:txBody>
    </xdr:sp>
    <xdr:clientData/>
  </xdr:twoCellAnchor>
  <xdr:twoCellAnchor>
    <xdr:from>
      <xdr:col>15</xdr:col>
      <xdr:colOff>485775</xdr:colOff>
      <xdr:row>9</xdr:row>
      <xdr:rowOff>133350</xdr:rowOff>
    </xdr:from>
    <xdr:to>
      <xdr:col>15</xdr:col>
      <xdr:colOff>647700</xdr:colOff>
      <xdr:row>9</xdr:row>
      <xdr:rowOff>133350</xdr:rowOff>
    </xdr:to>
    <xdr:sp>
      <xdr:nvSpPr>
        <xdr:cNvPr id="21" name="直線コネクタ 21"/>
        <xdr:cNvSpPr>
          <a:spLocks/>
        </xdr:cNvSpPr>
      </xdr:nvSpPr>
      <xdr:spPr>
        <a:xfrm>
          <a:off x="10344150" y="1676400"/>
          <a:ext cx="1619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561975</xdr:colOff>
      <xdr:row>12</xdr:row>
      <xdr:rowOff>104775</xdr:rowOff>
    </xdr:from>
    <xdr:to>
      <xdr:col>15</xdr:col>
      <xdr:colOff>561975</xdr:colOff>
      <xdr:row>13</xdr:row>
      <xdr:rowOff>66675</xdr:rowOff>
    </xdr:to>
    <xdr:sp>
      <xdr:nvSpPr>
        <xdr:cNvPr id="22" name="直線コネクタ 22"/>
        <xdr:cNvSpPr>
          <a:spLocks/>
        </xdr:cNvSpPr>
      </xdr:nvSpPr>
      <xdr:spPr>
        <a:xfrm>
          <a:off x="10420350" y="2162175"/>
          <a:ext cx="0" cy="1333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12</xdr:row>
      <xdr:rowOff>104775</xdr:rowOff>
    </xdr:from>
    <xdr:to>
      <xdr:col>15</xdr:col>
      <xdr:colOff>647700</xdr:colOff>
      <xdr:row>12</xdr:row>
      <xdr:rowOff>104775</xdr:rowOff>
    </xdr:to>
    <xdr:sp>
      <xdr:nvSpPr>
        <xdr:cNvPr id="23" name="直線コネクタ 23"/>
        <xdr:cNvSpPr>
          <a:spLocks/>
        </xdr:cNvSpPr>
      </xdr:nvSpPr>
      <xdr:spPr>
        <a:xfrm>
          <a:off x="10344150" y="2162175"/>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561975</xdr:colOff>
      <xdr:row>14</xdr:row>
      <xdr:rowOff>0</xdr:rowOff>
    </xdr:from>
    <xdr:to>
      <xdr:col>15</xdr:col>
      <xdr:colOff>561975</xdr:colOff>
      <xdr:row>14</xdr:row>
      <xdr:rowOff>133350</xdr:rowOff>
    </xdr:to>
    <xdr:sp>
      <xdr:nvSpPr>
        <xdr:cNvPr id="24" name="直線コネクタ 24"/>
        <xdr:cNvSpPr>
          <a:spLocks/>
        </xdr:cNvSpPr>
      </xdr:nvSpPr>
      <xdr:spPr>
        <a:xfrm flipV="1">
          <a:off x="10420350" y="2400300"/>
          <a:ext cx="0" cy="1333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14</xdr:row>
      <xdr:rowOff>142875</xdr:rowOff>
    </xdr:from>
    <xdr:to>
      <xdr:col>15</xdr:col>
      <xdr:colOff>647700</xdr:colOff>
      <xdr:row>14</xdr:row>
      <xdr:rowOff>142875</xdr:rowOff>
    </xdr:to>
    <xdr:sp>
      <xdr:nvSpPr>
        <xdr:cNvPr id="25" name="直線コネクタ 25"/>
        <xdr:cNvSpPr>
          <a:spLocks/>
        </xdr:cNvSpPr>
      </xdr:nvSpPr>
      <xdr:spPr>
        <a:xfrm>
          <a:off x="10344150" y="2543175"/>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9</xdr:row>
      <xdr:rowOff>85725</xdr:rowOff>
    </xdr:from>
    <xdr:to>
      <xdr:col>15</xdr:col>
      <xdr:colOff>619125</xdr:colOff>
      <xdr:row>10</xdr:row>
      <xdr:rowOff>9525</xdr:rowOff>
    </xdr:to>
    <xdr:sp>
      <xdr:nvSpPr>
        <xdr:cNvPr id="26" name="円/楕円 26"/>
        <xdr:cNvSpPr>
          <a:spLocks/>
        </xdr:cNvSpPr>
      </xdr:nvSpPr>
      <xdr:spPr>
        <a:xfrm>
          <a:off x="10382250" y="16287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11</xdr:row>
      <xdr:rowOff>9525</xdr:rowOff>
    </xdr:from>
    <xdr:to>
      <xdr:col>15</xdr:col>
      <xdr:colOff>619125</xdr:colOff>
      <xdr:row>11</xdr:row>
      <xdr:rowOff>104775</xdr:rowOff>
    </xdr:to>
    <xdr:sp>
      <xdr:nvSpPr>
        <xdr:cNvPr id="27" name="フローチャート : 判断 27"/>
        <xdr:cNvSpPr>
          <a:spLocks/>
        </xdr:cNvSpPr>
      </xdr:nvSpPr>
      <xdr:spPr>
        <a:xfrm>
          <a:off x="10382250" y="18954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19</xdr:row>
      <xdr:rowOff>104775</xdr:rowOff>
    </xdr:from>
    <xdr:to>
      <xdr:col>14</xdr:col>
      <xdr:colOff>257175</xdr:colOff>
      <xdr:row>20</xdr:row>
      <xdr:rowOff>104775</xdr:rowOff>
    </xdr:to>
    <xdr:sp fLocksText="0">
      <xdr:nvSpPr>
        <xdr:cNvPr id="28" name="テキスト ボックス 28"/>
        <xdr:cNvSpPr txBox="1">
          <a:spLocks noChangeArrowheads="1"/>
        </xdr:cNvSpPr>
      </xdr:nvSpPr>
      <xdr:spPr>
        <a:xfrm>
          <a:off x="447675" y="3362325"/>
          <a:ext cx="901065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xdr:from>
      <xdr:col>0</xdr:col>
      <xdr:colOff>428625</xdr:colOff>
      <xdr:row>21</xdr:row>
      <xdr:rowOff>19050</xdr:rowOff>
    </xdr:from>
    <xdr:to>
      <xdr:col>15</xdr:col>
      <xdr:colOff>38100</xdr:colOff>
      <xdr:row>22</xdr:row>
      <xdr:rowOff>9525</xdr:rowOff>
    </xdr:to>
    <xdr:sp fLocksText="0">
      <xdr:nvSpPr>
        <xdr:cNvPr id="29" name="テキスト ボックス 29"/>
        <xdr:cNvSpPr txBox="1">
          <a:spLocks noChangeArrowheads="1"/>
        </xdr:cNvSpPr>
      </xdr:nvSpPr>
      <xdr:spPr>
        <a:xfrm>
          <a:off x="428625" y="3619500"/>
          <a:ext cx="9467850" cy="161925"/>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※平成28年度中に市町村合併した団体で、合併前の団体ごとの決算に基づく実質公債費比率及び将来負担比率を算出していない団体については、グラフを表記しない。</a:t>
          </a:r>
        </a:p>
      </xdr:txBody>
    </xdr:sp>
    <xdr:clientData/>
  </xdr:twoCellAnchor>
  <xdr:twoCellAnchor>
    <xdr:from>
      <xdr:col>0</xdr:col>
      <xdr:colOff>571500</xdr:colOff>
      <xdr:row>22</xdr:row>
      <xdr:rowOff>104775</xdr:rowOff>
    </xdr:from>
    <xdr:to>
      <xdr:col>9</xdr:col>
      <xdr:colOff>495300</xdr:colOff>
      <xdr:row>23</xdr:row>
      <xdr:rowOff>104775</xdr:rowOff>
    </xdr:to>
    <xdr:sp fLocksText="0">
      <xdr:nvSpPr>
        <xdr:cNvPr id="30" name="テキスト ボックス 30"/>
        <xdr:cNvSpPr txBox="1">
          <a:spLocks noChangeArrowheads="1"/>
        </xdr:cNvSpPr>
      </xdr:nvSpPr>
      <xdr:spPr>
        <a:xfrm>
          <a:off x="571500" y="3876675"/>
          <a:ext cx="583882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※充当可能財源等が将来負担額を上回っている団体については、将来負担比率のグラフを表記しない。</a:t>
          </a:r>
        </a:p>
      </xdr:txBody>
    </xdr:sp>
    <xdr:clientData/>
  </xdr:twoCellAnchor>
  <xdr:twoCellAnchor>
    <xdr:from>
      <xdr:col>0</xdr:col>
      <xdr:colOff>447675</xdr:colOff>
      <xdr:row>24</xdr:row>
      <xdr:rowOff>9525</xdr:rowOff>
    </xdr:from>
    <xdr:to>
      <xdr:col>14</xdr:col>
      <xdr:colOff>171450</xdr:colOff>
      <xdr:row>25</xdr:row>
      <xdr:rowOff>0</xdr:rowOff>
    </xdr:to>
    <xdr:sp fLocksText="0">
      <xdr:nvSpPr>
        <xdr:cNvPr id="31" name="テキスト ボックス 31"/>
        <xdr:cNvSpPr txBox="1">
          <a:spLocks noChangeArrowheads="1"/>
        </xdr:cNvSpPr>
      </xdr:nvSpPr>
      <xdr:spPr>
        <a:xfrm>
          <a:off x="447675" y="4124325"/>
          <a:ext cx="8924925" cy="161925"/>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xdr:from>
      <xdr:col>0</xdr:col>
      <xdr:colOff>409575</xdr:colOff>
      <xdr:row>25</xdr:row>
      <xdr:rowOff>95250</xdr:rowOff>
    </xdr:from>
    <xdr:to>
      <xdr:col>15</xdr:col>
      <xdr:colOff>409575</xdr:colOff>
      <xdr:row>26</xdr:row>
      <xdr:rowOff>95250</xdr:rowOff>
    </xdr:to>
    <xdr:sp fLocksText="0">
      <xdr:nvSpPr>
        <xdr:cNvPr id="32" name="テキスト ボックス 32"/>
        <xdr:cNvSpPr txBox="1">
          <a:spLocks noChangeArrowheads="1"/>
        </xdr:cNvSpPr>
      </xdr:nvSpPr>
      <xdr:spPr>
        <a:xfrm>
          <a:off x="409575" y="4381500"/>
          <a:ext cx="9858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xdr:from>
      <xdr:col>0</xdr:col>
      <xdr:colOff>466725</xdr:colOff>
      <xdr:row>27</xdr:row>
      <xdr:rowOff>9525</xdr:rowOff>
    </xdr:from>
    <xdr:to>
      <xdr:col>13</xdr:col>
      <xdr:colOff>314325</xdr:colOff>
      <xdr:row>28</xdr:row>
      <xdr:rowOff>9525</xdr:rowOff>
    </xdr:to>
    <xdr:sp fLocksText="0">
      <xdr:nvSpPr>
        <xdr:cNvPr id="33" name="テキスト ボックス 33"/>
        <xdr:cNvSpPr txBox="1">
          <a:spLocks noChangeArrowheads="1"/>
        </xdr:cNvSpPr>
      </xdr:nvSpPr>
      <xdr:spPr>
        <a:xfrm>
          <a:off x="466725" y="4638675"/>
          <a:ext cx="839152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76200</xdr:colOff>
      <xdr:row>29</xdr:row>
      <xdr:rowOff>47625</xdr:rowOff>
    </xdr:from>
    <xdr:to>
      <xdr:col>8</xdr:col>
      <xdr:colOff>333375</xdr:colOff>
      <xdr:row>31</xdr:row>
      <xdr:rowOff>19050</xdr:rowOff>
    </xdr:to>
    <xdr:sp>
      <xdr:nvSpPr>
        <xdr:cNvPr id="34" name="正方形/長方形 34"/>
        <xdr:cNvSpPr>
          <a:spLocks/>
        </xdr:cNvSpPr>
      </xdr:nvSpPr>
      <xdr:spPr>
        <a:xfrm>
          <a:off x="733425" y="5019675"/>
          <a:ext cx="485775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財政力</a:t>
          </a:r>
        </a:p>
      </xdr:txBody>
    </xdr:sp>
    <xdr:clientData/>
  </xdr:twoCellAnchor>
  <xdr:twoCellAnchor>
    <xdr:from>
      <xdr:col>2</xdr:col>
      <xdr:colOff>390525</xdr:colOff>
      <xdr:row>31</xdr:row>
      <xdr:rowOff>66675</xdr:rowOff>
    </xdr:from>
    <xdr:to>
      <xdr:col>4</xdr:col>
      <xdr:colOff>295275</xdr:colOff>
      <xdr:row>33</xdr:row>
      <xdr:rowOff>28575</xdr:rowOff>
    </xdr:to>
    <xdr:sp fLocksText="0">
      <xdr:nvSpPr>
        <xdr:cNvPr id="35" name="テキスト ボックス 35"/>
        <xdr:cNvSpPr txBox="1">
          <a:spLocks noChangeArrowheads="1"/>
        </xdr:cNvSpPr>
      </xdr:nvSpPr>
      <xdr:spPr>
        <a:xfrm>
          <a:off x="1704975" y="5381625"/>
          <a:ext cx="1219200" cy="304800"/>
        </a:xfrm>
        <a:prstGeom prst="rect">
          <a:avLst/>
        </a:prstGeom>
        <a:noFill/>
        <a:ln w="9525" cmpd="sng">
          <a:noFill/>
        </a:ln>
      </xdr:spPr>
      <xdr:txBody>
        <a:bodyPr vertOverflow="clip" wrap="square" lIns="20160" tIns="20160" rIns="20160" bIns="20160" anchor="b"/>
        <a:p>
          <a:pPr algn="ctr">
            <a:defRPr/>
          </a:pPr>
          <a:r>
            <a:rPr lang="en-US" cap="none" sz="1300" b="1" i="0" u="none" baseline="0">
              <a:solidFill>
                <a:srgbClr val="000000"/>
              </a:solidFill>
              <a:latin typeface="ＭＳ Ｐゴシック"/>
              <a:ea typeface="ＭＳ Ｐゴシック"/>
              <a:cs typeface="ＭＳ Ｐゴシック"/>
            </a:rPr>
            <a:t>財政力指数</a:t>
          </a:r>
        </a:p>
      </xdr:txBody>
    </xdr:sp>
    <xdr:clientData/>
  </xdr:twoCellAnchor>
  <xdr:twoCellAnchor>
    <xdr:from>
      <xdr:col>4</xdr:col>
      <xdr:colOff>409575</xdr:colOff>
      <xdr:row>31</xdr:row>
      <xdr:rowOff>38100</xdr:rowOff>
    </xdr:from>
    <xdr:to>
      <xdr:col>7</xdr:col>
      <xdr:colOff>28575</xdr:colOff>
      <xdr:row>33</xdr:row>
      <xdr:rowOff>57150</xdr:rowOff>
    </xdr:to>
    <xdr:sp fLocksText="0">
      <xdr:nvSpPr>
        <xdr:cNvPr id="36" name="テキスト ボックス 36"/>
        <xdr:cNvSpPr txBox="1">
          <a:spLocks noChangeArrowheads="1"/>
        </xdr:cNvSpPr>
      </xdr:nvSpPr>
      <xdr:spPr>
        <a:xfrm>
          <a:off x="3038475" y="5353050"/>
          <a:ext cx="1590675" cy="361950"/>
        </a:xfrm>
        <a:prstGeom prst="rect">
          <a:avLst/>
        </a:prstGeom>
        <a:noFill/>
        <a:ln w="9525" cmpd="sng">
          <a:noFill/>
        </a:ln>
      </xdr:spPr>
      <xdr:txBody>
        <a:bodyPr vertOverflow="clip" wrap="square" lIns="20160" tIns="20160" rIns="20160" bIns="20160" anchor="b"/>
        <a:p>
          <a:pPr algn="l">
            <a:defRPr/>
          </a:pPr>
          <a:r>
            <a:rPr lang="en-US" cap="none" sz="1600" b="1" i="0" u="none" baseline="0">
              <a:solidFill>
                <a:srgbClr val="FF0000"/>
              </a:solidFill>
              <a:latin typeface="ＭＳ Ｐゴシック"/>
              <a:ea typeface="ＭＳ Ｐゴシック"/>
              <a:cs typeface="ＭＳ Ｐゴシック"/>
            </a:rPr>
            <a:t>[0.26]　</a:t>
          </a:r>
        </a:p>
      </xdr:txBody>
    </xdr:sp>
    <xdr:clientData/>
  </xdr:twoCellAnchor>
  <xdr:twoCellAnchor>
    <xdr:from>
      <xdr:col>8</xdr:col>
      <xdr:colOff>400050</xdr:colOff>
      <xdr:row>30</xdr:row>
      <xdr:rowOff>123825</xdr:rowOff>
    </xdr:from>
    <xdr:to>
      <xdr:col>10</xdr:col>
      <xdr:colOff>542925</xdr:colOff>
      <xdr:row>32</xdr:row>
      <xdr:rowOff>38100</xdr:rowOff>
    </xdr:to>
    <xdr:sp>
      <xdr:nvSpPr>
        <xdr:cNvPr id="37" name="正方形/長方形 37"/>
        <xdr:cNvSpPr>
          <a:spLocks/>
        </xdr:cNvSpPr>
      </xdr:nvSpPr>
      <xdr:spPr>
        <a:xfrm>
          <a:off x="5657850" y="52673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8</xdr:col>
      <xdr:colOff>400050</xdr:colOff>
      <xdr:row>31</xdr:row>
      <xdr:rowOff>142875</xdr:rowOff>
    </xdr:from>
    <xdr:to>
      <xdr:col>10</xdr:col>
      <xdr:colOff>542925</xdr:colOff>
      <xdr:row>33</xdr:row>
      <xdr:rowOff>57150</xdr:rowOff>
    </xdr:to>
    <xdr:sp>
      <xdr:nvSpPr>
        <xdr:cNvPr id="38" name="正方形/長方形 38"/>
        <xdr:cNvSpPr>
          <a:spLocks/>
        </xdr:cNvSpPr>
      </xdr:nvSpPr>
      <xdr:spPr>
        <a:xfrm>
          <a:off x="5657850" y="54578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51/51</a:t>
          </a:r>
        </a:p>
      </xdr:txBody>
    </xdr:sp>
    <xdr:clientData/>
  </xdr:twoCellAnchor>
  <xdr:twoCellAnchor>
    <xdr:from>
      <xdr:col>11</xdr:col>
      <xdr:colOff>9525</xdr:colOff>
      <xdr:row>30</xdr:row>
      <xdr:rowOff>123825</xdr:rowOff>
    </xdr:from>
    <xdr:to>
      <xdr:col>12</xdr:col>
      <xdr:colOff>571500</xdr:colOff>
      <xdr:row>32</xdr:row>
      <xdr:rowOff>38100</xdr:rowOff>
    </xdr:to>
    <xdr:sp>
      <xdr:nvSpPr>
        <xdr:cNvPr id="39" name="正方形/長方形 39"/>
        <xdr:cNvSpPr>
          <a:spLocks/>
        </xdr:cNvSpPr>
      </xdr:nvSpPr>
      <xdr:spPr>
        <a:xfrm>
          <a:off x="7239000" y="526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9525</xdr:colOff>
      <xdr:row>31</xdr:row>
      <xdr:rowOff>142875</xdr:rowOff>
    </xdr:from>
    <xdr:to>
      <xdr:col>12</xdr:col>
      <xdr:colOff>571500</xdr:colOff>
      <xdr:row>33</xdr:row>
      <xdr:rowOff>57150</xdr:rowOff>
    </xdr:to>
    <xdr:sp>
      <xdr:nvSpPr>
        <xdr:cNvPr id="40" name="正方形/長方形 40"/>
        <xdr:cNvSpPr>
          <a:spLocks/>
        </xdr:cNvSpPr>
      </xdr:nvSpPr>
      <xdr:spPr>
        <a:xfrm>
          <a:off x="7239000" y="545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0.50</a:t>
          </a:r>
        </a:p>
      </xdr:txBody>
    </xdr:sp>
    <xdr:clientData/>
  </xdr:twoCellAnchor>
  <xdr:twoCellAnchor>
    <xdr:from>
      <xdr:col>13</xdr:col>
      <xdr:colOff>104775</xdr:colOff>
      <xdr:row>30</xdr:row>
      <xdr:rowOff>123825</xdr:rowOff>
    </xdr:from>
    <xdr:to>
      <xdr:col>15</xdr:col>
      <xdr:colOff>0</xdr:colOff>
      <xdr:row>32</xdr:row>
      <xdr:rowOff>38100</xdr:rowOff>
    </xdr:to>
    <xdr:sp>
      <xdr:nvSpPr>
        <xdr:cNvPr id="41" name="正方形/長方形 41"/>
        <xdr:cNvSpPr>
          <a:spLocks/>
        </xdr:cNvSpPr>
      </xdr:nvSpPr>
      <xdr:spPr>
        <a:xfrm>
          <a:off x="8648700" y="5267325"/>
          <a:ext cx="12096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13</xdr:col>
      <xdr:colOff>104775</xdr:colOff>
      <xdr:row>31</xdr:row>
      <xdr:rowOff>142875</xdr:rowOff>
    </xdr:from>
    <xdr:to>
      <xdr:col>15</xdr:col>
      <xdr:colOff>0</xdr:colOff>
      <xdr:row>33</xdr:row>
      <xdr:rowOff>57150</xdr:rowOff>
    </xdr:to>
    <xdr:sp>
      <xdr:nvSpPr>
        <xdr:cNvPr id="42" name="正方形/長方形 42"/>
        <xdr:cNvSpPr>
          <a:spLocks/>
        </xdr:cNvSpPr>
      </xdr:nvSpPr>
      <xdr:spPr>
        <a:xfrm>
          <a:off x="8648700" y="5457825"/>
          <a:ext cx="12096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0.29</a:t>
          </a:r>
        </a:p>
      </xdr:txBody>
    </xdr:sp>
    <xdr:clientData/>
  </xdr:twoCellAnchor>
  <xdr:twoCellAnchor>
    <xdr:from>
      <xdr:col>1</xdr:col>
      <xdr:colOff>76200</xdr:colOff>
      <xdr:row>33</xdr:row>
      <xdr:rowOff>123825</xdr:rowOff>
    </xdr:from>
    <xdr:to>
      <xdr:col>8</xdr:col>
      <xdr:colOff>333375</xdr:colOff>
      <xdr:row>47</xdr:row>
      <xdr:rowOff>133350</xdr:rowOff>
    </xdr:to>
    <xdr:sp>
      <xdr:nvSpPr>
        <xdr:cNvPr id="43" name="正方形/長方形 43"/>
        <xdr:cNvSpPr>
          <a:spLocks/>
        </xdr:cNvSpPr>
      </xdr:nvSpPr>
      <xdr:spPr>
        <a:xfrm>
          <a:off x="733425" y="5781675"/>
          <a:ext cx="4857750" cy="2409825"/>
        </a:xfrm>
        <a:prstGeom prst="rect">
          <a:avLst/>
        </a:prstGeom>
        <a:solidFill>
          <a:srgbClr val="FFFFC8"/>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33</xdr:row>
      <xdr:rowOff>123825</xdr:rowOff>
    </xdr:from>
    <xdr:to>
      <xdr:col>17</xdr:col>
      <xdr:colOff>390525</xdr:colOff>
      <xdr:row>47</xdr:row>
      <xdr:rowOff>133350</xdr:rowOff>
    </xdr:to>
    <xdr:sp>
      <xdr:nvSpPr>
        <xdr:cNvPr id="44" name="正方形/長方形 44"/>
        <xdr:cNvSpPr>
          <a:spLocks/>
        </xdr:cNvSpPr>
      </xdr:nvSpPr>
      <xdr:spPr>
        <a:xfrm>
          <a:off x="5781675" y="5781675"/>
          <a:ext cx="5781675" cy="24098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33</xdr:row>
      <xdr:rowOff>123825</xdr:rowOff>
    </xdr:from>
    <xdr:to>
      <xdr:col>14</xdr:col>
      <xdr:colOff>228600</xdr:colOff>
      <xdr:row>35</xdr:row>
      <xdr:rowOff>28575</xdr:rowOff>
    </xdr:to>
    <xdr:sp>
      <xdr:nvSpPr>
        <xdr:cNvPr id="45" name="正方形/長方形 45"/>
        <xdr:cNvSpPr>
          <a:spLocks/>
        </xdr:cNvSpPr>
      </xdr:nvSpPr>
      <xdr:spPr>
        <a:xfrm>
          <a:off x="5781675" y="5781675"/>
          <a:ext cx="3648075"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財政力指数の分析欄</a:t>
          </a:r>
        </a:p>
      </xdr:txBody>
    </xdr:sp>
    <xdr:clientData/>
  </xdr:twoCellAnchor>
  <xdr:twoCellAnchor>
    <xdr:from>
      <xdr:col>8</xdr:col>
      <xdr:colOff>647700</xdr:colOff>
      <xdr:row>35</xdr:row>
      <xdr:rowOff>95250</xdr:rowOff>
    </xdr:from>
    <xdr:to>
      <xdr:col>17</xdr:col>
      <xdr:colOff>266700</xdr:colOff>
      <xdr:row>47</xdr:row>
      <xdr:rowOff>66675</xdr:rowOff>
    </xdr:to>
    <xdr:sp fLocksText="0">
      <xdr:nvSpPr>
        <xdr:cNvPr id="46" name="テキスト ボックス 46"/>
        <xdr:cNvSpPr txBox="1">
          <a:spLocks noChangeArrowheads="1"/>
        </xdr:cNvSpPr>
      </xdr:nvSpPr>
      <xdr:spPr>
        <a:xfrm>
          <a:off x="5905500" y="6096000"/>
          <a:ext cx="5534025" cy="20288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基幹産業である農業を取り巻く状況の厳しさや人口の減少が続く中、地方交付税に依存（歳入予算の５１．５％）した脆弱な財政基盤が、類似団体平均を下回る要因となっている。
　今後もこれまで同様、町滞納対策本部を中心に滞納整理を着実に進めていくほか、定員管理の適正化等による歳出削減等の取組を通して、財政基盤の強化に努める。</a:t>
          </a:r>
        </a:p>
      </xdr:txBody>
    </xdr:sp>
    <xdr:clientData/>
  </xdr:twoCellAnchor>
  <xdr:twoCellAnchor>
    <xdr:from>
      <xdr:col>1</xdr:col>
      <xdr:colOff>76200</xdr:colOff>
      <xdr:row>47</xdr:row>
      <xdr:rowOff>133350</xdr:rowOff>
    </xdr:from>
    <xdr:to>
      <xdr:col>8</xdr:col>
      <xdr:colOff>333375</xdr:colOff>
      <xdr:row>47</xdr:row>
      <xdr:rowOff>133350</xdr:rowOff>
    </xdr:to>
    <xdr:sp>
      <xdr:nvSpPr>
        <xdr:cNvPr id="47" name="直線コネクタ 47"/>
        <xdr:cNvSpPr>
          <a:spLocks/>
        </xdr:cNvSpPr>
      </xdr:nvSpPr>
      <xdr:spPr>
        <a:xfrm>
          <a:off x="733425" y="819150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161925</xdr:rowOff>
    </xdr:from>
    <xdr:to>
      <xdr:col>1</xdr:col>
      <xdr:colOff>76200</xdr:colOff>
      <xdr:row>48</xdr:row>
      <xdr:rowOff>76200</xdr:rowOff>
    </xdr:to>
    <xdr:sp fLocksText="0">
      <xdr:nvSpPr>
        <xdr:cNvPr id="48" name="テキスト ボックス 48"/>
        <xdr:cNvSpPr txBox="1">
          <a:spLocks noChangeArrowheads="1"/>
        </xdr:cNvSpPr>
      </xdr:nvSpPr>
      <xdr:spPr>
        <a:xfrm>
          <a:off x="0" y="80486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0.00</a:t>
          </a:r>
        </a:p>
      </xdr:txBody>
    </xdr:sp>
    <xdr:clientData/>
  </xdr:twoCellAnchor>
  <xdr:twoCellAnchor>
    <xdr:from>
      <xdr:col>1</xdr:col>
      <xdr:colOff>76200</xdr:colOff>
      <xdr:row>45</xdr:row>
      <xdr:rowOff>133350</xdr:rowOff>
    </xdr:from>
    <xdr:to>
      <xdr:col>8</xdr:col>
      <xdr:colOff>333375</xdr:colOff>
      <xdr:row>45</xdr:row>
      <xdr:rowOff>133350</xdr:rowOff>
    </xdr:to>
    <xdr:sp>
      <xdr:nvSpPr>
        <xdr:cNvPr id="49" name="直線コネクタ 49"/>
        <xdr:cNvSpPr>
          <a:spLocks/>
        </xdr:cNvSpPr>
      </xdr:nvSpPr>
      <xdr:spPr>
        <a:xfrm>
          <a:off x="733425" y="784860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xdr:row>
      <xdr:rowOff>161925</xdr:rowOff>
    </xdr:from>
    <xdr:to>
      <xdr:col>1</xdr:col>
      <xdr:colOff>76200</xdr:colOff>
      <xdr:row>46</xdr:row>
      <xdr:rowOff>76200</xdr:rowOff>
    </xdr:to>
    <xdr:sp fLocksText="0">
      <xdr:nvSpPr>
        <xdr:cNvPr id="50" name="テキスト ボックス 50"/>
        <xdr:cNvSpPr txBox="1">
          <a:spLocks noChangeArrowheads="1"/>
        </xdr:cNvSpPr>
      </xdr:nvSpPr>
      <xdr:spPr>
        <a:xfrm>
          <a:off x="0" y="77057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0.20</a:t>
          </a:r>
        </a:p>
      </xdr:txBody>
    </xdr:sp>
    <xdr:clientData/>
  </xdr:twoCellAnchor>
  <xdr:twoCellAnchor>
    <xdr:from>
      <xdr:col>1</xdr:col>
      <xdr:colOff>76200</xdr:colOff>
      <xdr:row>43</xdr:row>
      <xdr:rowOff>133350</xdr:rowOff>
    </xdr:from>
    <xdr:to>
      <xdr:col>8</xdr:col>
      <xdr:colOff>333375</xdr:colOff>
      <xdr:row>43</xdr:row>
      <xdr:rowOff>133350</xdr:rowOff>
    </xdr:to>
    <xdr:sp>
      <xdr:nvSpPr>
        <xdr:cNvPr id="51" name="直線コネクタ 51"/>
        <xdr:cNvSpPr>
          <a:spLocks/>
        </xdr:cNvSpPr>
      </xdr:nvSpPr>
      <xdr:spPr>
        <a:xfrm>
          <a:off x="733425" y="750570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161925</xdr:rowOff>
    </xdr:from>
    <xdr:to>
      <xdr:col>1</xdr:col>
      <xdr:colOff>76200</xdr:colOff>
      <xdr:row>44</xdr:row>
      <xdr:rowOff>76200</xdr:rowOff>
    </xdr:to>
    <xdr:sp fLocksText="0">
      <xdr:nvSpPr>
        <xdr:cNvPr id="52" name="テキスト ボックス 52"/>
        <xdr:cNvSpPr txBox="1">
          <a:spLocks noChangeArrowheads="1"/>
        </xdr:cNvSpPr>
      </xdr:nvSpPr>
      <xdr:spPr>
        <a:xfrm>
          <a:off x="0" y="73628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0.40</a:t>
          </a:r>
        </a:p>
      </xdr:txBody>
    </xdr:sp>
    <xdr:clientData/>
  </xdr:twoCellAnchor>
  <xdr:twoCellAnchor>
    <xdr:from>
      <xdr:col>1</xdr:col>
      <xdr:colOff>76200</xdr:colOff>
      <xdr:row>41</xdr:row>
      <xdr:rowOff>123825</xdr:rowOff>
    </xdr:from>
    <xdr:to>
      <xdr:col>8</xdr:col>
      <xdr:colOff>333375</xdr:colOff>
      <xdr:row>41</xdr:row>
      <xdr:rowOff>123825</xdr:rowOff>
    </xdr:to>
    <xdr:sp>
      <xdr:nvSpPr>
        <xdr:cNvPr id="53" name="直線コネクタ 53"/>
        <xdr:cNvSpPr>
          <a:spLocks/>
        </xdr:cNvSpPr>
      </xdr:nvSpPr>
      <xdr:spPr>
        <a:xfrm>
          <a:off x="733425" y="71532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152400</xdr:rowOff>
    </xdr:from>
    <xdr:to>
      <xdr:col>1</xdr:col>
      <xdr:colOff>76200</xdr:colOff>
      <xdr:row>42</xdr:row>
      <xdr:rowOff>76200</xdr:rowOff>
    </xdr:to>
    <xdr:sp fLocksText="0">
      <xdr:nvSpPr>
        <xdr:cNvPr id="54" name="テキスト ボックス 54"/>
        <xdr:cNvSpPr txBox="1">
          <a:spLocks noChangeArrowheads="1"/>
        </xdr:cNvSpPr>
      </xdr:nvSpPr>
      <xdr:spPr>
        <a:xfrm>
          <a:off x="0" y="701040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0.60</a:t>
          </a:r>
        </a:p>
      </xdr:txBody>
    </xdr:sp>
    <xdr:clientData/>
  </xdr:twoCellAnchor>
  <xdr:twoCellAnchor>
    <xdr:from>
      <xdr:col>1</xdr:col>
      <xdr:colOff>76200</xdr:colOff>
      <xdr:row>39</xdr:row>
      <xdr:rowOff>123825</xdr:rowOff>
    </xdr:from>
    <xdr:to>
      <xdr:col>8</xdr:col>
      <xdr:colOff>333375</xdr:colOff>
      <xdr:row>39</xdr:row>
      <xdr:rowOff>123825</xdr:rowOff>
    </xdr:to>
    <xdr:sp>
      <xdr:nvSpPr>
        <xdr:cNvPr id="55" name="直線コネクタ 55"/>
        <xdr:cNvSpPr>
          <a:spLocks/>
        </xdr:cNvSpPr>
      </xdr:nvSpPr>
      <xdr:spPr>
        <a:xfrm>
          <a:off x="733425" y="68103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152400</xdr:rowOff>
    </xdr:from>
    <xdr:to>
      <xdr:col>1</xdr:col>
      <xdr:colOff>76200</xdr:colOff>
      <xdr:row>40</xdr:row>
      <xdr:rowOff>76200</xdr:rowOff>
    </xdr:to>
    <xdr:sp fLocksText="0">
      <xdr:nvSpPr>
        <xdr:cNvPr id="56" name="テキスト ボックス 56"/>
        <xdr:cNvSpPr txBox="1">
          <a:spLocks noChangeArrowheads="1"/>
        </xdr:cNvSpPr>
      </xdr:nvSpPr>
      <xdr:spPr>
        <a:xfrm>
          <a:off x="0" y="666750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0.80</a:t>
          </a:r>
        </a:p>
      </xdr:txBody>
    </xdr:sp>
    <xdr:clientData/>
  </xdr:twoCellAnchor>
  <xdr:twoCellAnchor>
    <xdr:from>
      <xdr:col>1</xdr:col>
      <xdr:colOff>76200</xdr:colOff>
      <xdr:row>37</xdr:row>
      <xdr:rowOff>123825</xdr:rowOff>
    </xdr:from>
    <xdr:to>
      <xdr:col>8</xdr:col>
      <xdr:colOff>333375</xdr:colOff>
      <xdr:row>37</xdr:row>
      <xdr:rowOff>123825</xdr:rowOff>
    </xdr:to>
    <xdr:sp>
      <xdr:nvSpPr>
        <xdr:cNvPr id="57" name="直線コネクタ 57"/>
        <xdr:cNvSpPr>
          <a:spLocks/>
        </xdr:cNvSpPr>
      </xdr:nvSpPr>
      <xdr:spPr>
        <a:xfrm>
          <a:off x="733425" y="64674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152400</xdr:rowOff>
    </xdr:from>
    <xdr:to>
      <xdr:col>1</xdr:col>
      <xdr:colOff>76200</xdr:colOff>
      <xdr:row>38</xdr:row>
      <xdr:rowOff>66675</xdr:rowOff>
    </xdr:to>
    <xdr:sp fLocksText="0">
      <xdr:nvSpPr>
        <xdr:cNvPr id="58" name="テキスト ボックス 58"/>
        <xdr:cNvSpPr txBox="1">
          <a:spLocks noChangeArrowheads="1"/>
        </xdr:cNvSpPr>
      </xdr:nvSpPr>
      <xdr:spPr>
        <a:xfrm>
          <a:off x="0" y="63246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xdr:col>
      <xdr:colOff>76200</xdr:colOff>
      <xdr:row>35</xdr:row>
      <xdr:rowOff>123825</xdr:rowOff>
    </xdr:from>
    <xdr:to>
      <xdr:col>8</xdr:col>
      <xdr:colOff>333375</xdr:colOff>
      <xdr:row>35</xdr:row>
      <xdr:rowOff>123825</xdr:rowOff>
    </xdr:to>
    <xdr:sp>
      <xdr:nvSpPr>
        <xdr:cNvPr id="59" name="直線コネクタ 59"/>
        <xdr:cNvSpPr>
          <a:spLocks/>
        </xdr:cNvSpPr>
      </xdr:nvSpPr>
      <xdr:spPr>
        <a:xfrm>
          <a:off x="733425" y="61245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152400</xdr:rowOff>
    </xdr:from>
    <xdr:to>
      <xdr:col>1</xdr:col>
      <xdr:colOff>76200</xdr:colOff>
      <xdr:row>36</xdr:row>
      <xdr:rowOff>66675</xdr:rowOff>
    </xdr:to>
    <xdr:sp fLocksText="0">
      <xdr:nvSpPr>
        <xdr:cNvPr id="60" name="テキスト ボックス 60"/>
        <xdr:cNvSpPr txBox="1">
          <a:spLocks noChangeArrowheads="1"/>
        </xdr:cNvSpPr>
      </xdr:nvSpPr>
      <xdr:spPr>
        <a:xfrm>
          <a:off x="0" y="59817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twoCellAnchor>
  <xdr:twoCellAnchor>
    <xdr:from>
      <xdr:col>1</xdr:col>
      <xdr:colOff>76200</xdr:colOff>
      <xdr:row>33</xdr:row>
      <xdr:rowOff>123825</xdr:rowOff>
    </xdr:from>
    <xdr:to>
      <xdr:col>8</xdr:col>
      <xdr:colOff>333375</xdr:colOff>
      <xdr:row>33</xdr:row>
      <xdr:rowOff>123825</xdr:rowOff>
    </xdr:to>
    <xdr:sp>
      <xdr:nvSpPr>
        <xdr:cNvPr id="61" name="直線コネクタ 61"/>
        <xdr:cNvSpPr>
          <a:spLocks/>
        </xdr:cNvSpPr>
      </xdr:nvSpPr>
      <xdr:spPr>
        <a:xfrm>
          <a:off x="733425" y="57816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152400</xdr:rowOff>
    </xdr:from>
    <xdr:to>
      <xdr:col>1</xdr:col>
      <xdr:colOff>76200</xdr:colOff>
      <xdr:row>34</xdr:row>
      <xdr:rowOff>66675</xdr:rowOff>
    </xdr:to>
    <xdr:sp fLocksText="0">
      <xdr:nvSpPr>
        <xdr:cNvPr id="62" name="テキスト ボックス 62"/>
        <xdr:cNvSpPr txBox="1">
          <a:spLocks noChangeArrowheads="1"/>
        </xdr:cNvSpPr>
      </xdr:nvSpPr>
      <xdr:spPr>
        <a:xfrm>
          <a:off x="0" y="56388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twoCellAnchor>
  <xdr:twoCellAnchor>
    <xdr:from>
      <xdr:col>1</xdr:col>
      <xdr:colOff>76200</xdr:colOff>
      <xdr:row>33</xdr:row>
      <xdr:rowOff>123825</xdr:rowOff>
    </xdr:from>
    <xdr:to>
      <xdr:col>8</xdr:col>
      <xdr:colOff>333375</xdr:colOff>
      <xdr:row>47</xdr:row>
      <xdr:rowOff>133350</xdr:rowOff>
    </xdr:to>
    <xdr:sp>
      <xdr:nvSpPr>
        <xdr:cNvPr id="63" name="財政力グラフ枠"/>
        <xdr:cNvSpPr>
          <a:spLocks/>
        </xdr:cNvSpPr>
      </xdr:nvSpPr>
      <xdr:spPr>
        <a:xfrm>
          <a:off x="733425" y="5781675"/>
          <a:ext cx="4857750" cy="240982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36</xdr:row>
      <xdr:rowOff>0</xdr:rowOff>
    </xdr:from>
    <xdr:to>
      <xdr:col>7</xdr:col>
      <xdr:colOff>142875</xdr:colOff>
      <xdr:row>45</xdr:row>
      <xdr:rowOff>28575</xdr:rowOff>
    </xdr:to>
    <xdr:sp>
      <xdr:nvSpPr>
        <xdr:cNvPr id="64" name="直線コネクタ 64"/>
        <xdr:cNvSpPr>
          <a:spLocks/>
        </xdr:cNvSpPr>
      </xdr:nvSpPr>
      <xdr:spPr>
        <a:xfrm flipV="1">
          <a:off x="4743450" y="6172200"/>
          <a:ext cx="0" cy="1571625"/>
        </a:xfrm>
        <a:prstGeom prst="line">
          <a:avLst/>
        </a:prstGeom>
        <a:noFill/>
        <a:ln w="6336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45</xdr:row>
      <xdr:rowOff>0</xdr:rowOff>
    </xdr:from>
    <xdr:to>
      <xdr:col>8</xdr:col>
      <xdr:colOff>304800</xdr:colOff>
      <xdr:row>46</xdr:row>
      <xdr:rowOff>85725</xdr:rowOff>
    </xdr:to>
    <xdr:sp fLocksText="0">
      <xdr:nvSpPr>
        <xdr:cNvPr id="65" name="財政力最小値テキスト"/>
        <xdr:cNvSpPr txBox="1">
          <a:spLocks noChangeArrowheads="1"/>
        </xdr:cNvSpPr>
      </xdr:nvSpPr>
      <xdr:spPr>
        <a:xfrm>
          <a:off x="4829175" y="77152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0.26</a:t>
          </a:r>
        </a:p>
      </xdr:txBody>
    </xdr:sp>
    <xdr:clientData/>
  </xdr:twoCellAnchor>
  <xdr:twoCellAnchor>
    <xdr:from>
      <xdr:col>7</xdr:col>
      <xdr:colOff>66675</xdr:colOff>
      <xdr:row>45</xdr:row>
      <xdr:rowOff>28575</xdr:rowOff>
    </xdr:from>
    <xdr:to>
      <xdr:col>7</xdr:col>
      <xdr:colOff>228600</xdr:colOff>
      <xdr:row>45</xdr:row>
      <xdr:rowOff>28575</xdr:rowOff>
    </xdr:to>
    <xdr:sp>
      <xdr:nvSpPr>
        <xdr:cNvPr id="66" name="直線コネクタ 66"/>
        <xdr:cNvSpPr>
          <a:spLocks/>
        </xdr:cNvSpPr>
      </xdr:nvSpPr>
      <xdr:spPr>
        <a:xfrm>
          <a:off x="4667250" y="7743825"/>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34</xdr:row>
      <xdr:rowOff>85725</xdr:rowOff>
    </xdr:from>
    <xdr:to>
      <xdr:col>8</xdr:col>
      <xdr:colOff>304800</xdr:colOff>
      <xdr:row>36</xdr:row>
      <xdr:rowOff>9525</xdr:rowOff>
    </xdr:to>
    <xdr:sp fLocksText="0">
      <xdr:nvSpPr>
        <xdr:cNvPr id="67" name="財政力最大値テキスト"/>
        <xdr:cNvSpPr txBox="1">
          <a:spLocks noChangeArrowheads="1"/>
        </xdr:cNvSpPr>
      </xdr:nvSpPr>
      <xdr:spPr>
        <a:xfrm>
          <a:off x="4829175" y="5915025"/>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1.17</a:t>
          </a:r>
        </a:p>
      </xdr:txBody>
    </xdr:sp>
    <xdr:clientData/>
  </xdr:twoCellAnchor>
  <xdr:twoCellAnchor>
    <xdr:from>
      <xdr:col>7</xdr:col>
      <xdr:colOff>66675</xdr:colOff>
      <xdr:row>36</xdr:row>
      <xdr:rowOff>0</xdr:rowOff>
    </xdr:from>
    <xdr:to>
      <xdr:col>7</xdr:col>
      <xdr:colOff>228600</xdr:colOff>
      <xdr:row>36</xdr:row>
      <xdr:rowOff>0</xdr:rowOff>
    </xdr:to>
    <xdr:sp>
      <xdr:nvSpPr>
        <xdr:cNvPr id="68" name="直線コネクタ 68"/>
        <xdr:cNvSpPr>
          <a:spLocks/>
        </xdr:cNvSpPr>
      </xdr:nvSpPr>
      <xdr:spPr>
        <a:xfrm>
          <a:off x="4667250" y="61722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45</xdr:row>
      <xdr:rowOff>28575</xdr:rowOff>
    </xdr:from>
    <xdr:to>
      <xdr:col>7</xdr:col>
      <xdr:colOff>142875</xdr:colOff>
      <xdr:row>45</xdr:row>
      <xdr:rowOff>47625</xdr:rowOff>
    </xdr:to>
    <xdr:sp>
      <xdr:nvSpPr>
        <xdr:cNvPr id="69" name="直線コネクタ 69"/>
        <xdr:cNvSpPr>
          <a:spLocks/>
        </xdr:cNvSpPr>
      </xdr:nvSpPr>
      <xdr:spPr>
        <a:xfrm flipV="1">
          <a:off x="3943350" y="7743825"/>
          <a:ext cx="800100"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39</xdr:row>
      <xdr:rowOff>142875</xdr:rowOff>
    </xdr:from>
    <xdr:to>
      <xdr:col>8</xdr:col>
      <xdr:colOff>304800</xdr:colOff>
      <xdr:row>41</xdr:row>
      <xdr:rowOff>57150</xdr:rowOff>
    </xdr:to>
    <xdr:sp fLocksText="0">
      <xdr:nvSpPr>
        <xdr:cNvPr id="70" name="財政力平均値テキスト"/>
        <xdr:cNvSpPr txBox="1">
          <a:spLocks noChangeArrowheads="1"/>
        </xdr:cNvSpPr>
      </xdr:nvSpPr>
      <xdr:spPr>
        <a:xfrm>
          <a:off x="4829175" y="68294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0.67</a:t>
          </a:r>
        </a:p>
      </xdr:txBody>
    </xdr:sp>
    <xdr:clientData/>
  </xdr:twoCellAnchor>
  <xdr:twoCellAnchor>
    <xdr:from>
      <xdr:col>7</xdr:col>
      <xdr:colOff>95250</xdr:colOff>
      <xdr:row>40</xdr:row>
      <xdr:rowOff>123825</xdr:rowOff>
    </xdr:from>
    <xdr:to>
      <xdr:col>7</xdr:col>
      <xdr:colOff>190500</xdr:colOff>
      <xdr:row>41</xdr:row>
      <xdr:rowOff>57150</xdr:rowOff>
    </xdr:to>
    <xdr:sp>
      <xdr:nvSpPr>
        <xdr:cNvPr id="71" name="フローチャート : 判断 71"/>
        <xdr:cNvSpPr>
          <a:spLocks/>
        </xdr:cNvSpPr>
      </xdr:nvSpPr>
      <xdr:spPr>
        <a:xfrm>
          <a:off x="4695825" y="69818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45</xdr:row>
      <xdr:rowOff>47625</xdr:rowOff>
    </xdr:from>
    <xdr:to>
      <xdr:col>6</xdr:col>
      <xdr:colOff>0</xdr:colOff>
      <xdr:row>45</xdr:row>
      <xdr:rowOff>47625</xdr:rowOff>
    </xdr:to>
    <xdr:sp>
      <xdr:nvSpPr>
        <xdr:cNvPr id="72" name="直線コネクタ 72"/>
        <xdr:cNvSpPr>
          <a:spLocks/>
        </xdr:cNvSpPr>
      </xdr:nvSpPr>
      <xdr:spPr>
        <a:xfrm>
          <a:off x="3095625" y="77628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40</xdr:row>
      <xdr:rowOff>142875</xdr:rowOff>
    </xdr:from>
    <xdr:to>
      <xdr:col>6</xdr:col>
      <xdr:colOff>47625</xdr:colOff>
      <xdr:row>41</xdr:row>
      <xdr:rowOff>76200</xdr:rowOff>
    </xdr:to>
    <xdr:sp>
      <xdr:nvSpPr>
        <xdr:cNvPr id="73" name="フローチャート : 判断 73"/>
        <xdr:cNvSpPr>
          <a:spLocks/>
        </xdr:cNvSpPr>
      </xdr:nvSpPr>
      <xdr:spPr>
        <a:xfrm>
          <a:off x="3895725" y="70008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39</xdr:row>
      <xdr:rowOff>85725</xdr:rowOff>
    </xdr:from>
    <xdr:to>
      <xdr:col>6</xdr:col>
      <xdr:colOff>333375</xdr:colOff>
      <xdr:row>40</xdr:row>
      <xdr:rowOff>171450</xdr:rowOff>
    </xdr:to>
    <xdr:sp fLocksText="0">
      <xdr:nvSpPr>
        <xdr:cNvPr id="74" name="テキスト ボックス 74"/>
        <xdr:cNvSpPr txBox="1">
          <a:spLocks noChangeArrowheads="1"/>
        </xdr:cNvSpPr>
      </xdr:nvSpPr>
      <xdr:spPr>
        <a:xfrm>
          <a:off x="3581400" y="6772275"/>
          <a:ext cx="6953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0.66</a:t>
          </a:r>
        </a:p>
      </xdr:txBody>
    </xdr:sp>
    <xdr:clientData/>
  </xdr:twoCellAnchor>
  <xdr:twoCellAnchor>
    <xdr:from>
      <xdr:col>3</xdr:col>
      <xdr:colOff>266700</xdr:colOff>
      <xdr:row>45</xdr:row>
      <xdr:rowOff>47625</xdr:rowOff>
    </xdr:from>
    <xdr:to>
      <xdr:col>4</xdr:col>
      <xdr:colOff>466725</xdr:colOff>
      <xdr:row>45</xdr:row>
      <xdr:rowOff>47625</xdr:rowOff>
    </xdr:to>
    <xdr:sp>
      <xdr:nvSpPr>
        <xdr:cNvPr id="75" name="直線コネクタ 75"/>
        <xdr:cNvSpPr>
          <a:spLocks/>
        </xdr:cNvSpPr>
      </xdr:nvSpPr>
      <xdr:spPr>
        <a:xfrm>
          <a:off x="2238375" y="7762875"/>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41</xdr:row>
      <xdr:rowOff>28575</xdr:rowOff>
    </xdr:from>
    <xdr:to>
      <xdr:col>4</xdr:col>
      <xdr:colOff>514350</xdr:colOff>
      <xdr:row>41</xdr:row>
      <xdr:rowOff>123825</xdr:rowOff>
    </xdr:to>
    <xdr:sp>
      <xdr:nvSpPr>
        <xdr:cNvPr id="76" name="フローチャート : 判断 76"/>
        <xdr:cNvSpPr>
          <a:spLocks/>
        </xdr:cNvSpPr>
      </xdr:nvSpPr>
      <xdr:spPr>
        <a:xfrm>
          <a:off x="3038475" y="705802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39</xdr:row>
      <xdr:rowOff>133350</xdr:rowOff>
    </xdr:from>
    <xdr:to>
      <xdr:col>5</xdr:col>
      <xdr:colOff>171450</xdr:colOff>
      <xdr:row>41</xdr:row>
      <xdr:rowOff>57150</xdr:rowOff>
    </xdr:to>
    <xdr:sp fLocksText="0">
      <xdr:nvSpPr>
        <xdr:cNvPr id="77" name="テキスト ボックス 77"/>
        <xdr:cNvSpPr txBox="1">
          <a:spLocks noChangeArrowheads="1"/>
        </xdr:cNvSpPr>
      </xdr:nvSpPr>
      <xdr:spPr>
        <a:xfrm>
          <a:off x="2724150" y="681990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0.63</a:t>
          </a:r>
        </a:p>
      </xdr:txBody>
    </xdr:sp>
    <xdr:clientData/>
  </xdr:twoCellAnchor>
  <xdr:twoCellAnchor>
    <xdr:from>
      <xdr:col>2</xdr:col>
      <xdr:colOff>76200</xdr:colOff>
      <xdr:row>45</xdr:row>
      <xdr:rowOff>28575</xdr:rowOff>
    </xdr:from>
    <xdr:to>
      <xdr:col>3</xdr:col>
      <xdr:colOff>266700</xdr:colOff>
      <xdr:row>45</xdr:row>
      <xdr:rowOff>47625</xdr:rowOff>
    </xdr:to>
    <xdr:sp>
      <xdr:nvSpPr>
        <xdr:cNvPr id="78" name="直線コネクタ 78"/>
        <xdr:cNvSpPr>
          <a:spLocks/>
        </xdr:cNvSpPr>
      </xdr:nvSpPr>
      <xdr:spPr>
        <a:xfrm>
          <a:off x="1390650" y="7743825"/>
          <a:ext cx="8477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41</xdr:row>
      <xdr:rowOff>28575</xdr:rowOff>
    </xdr:from>
    <xdr:to>
      <xdr:col>3</xdr:col>
      <xdr:colOff>323850</xdr:colOff>
      <xdr:row>41</xdr:row>
      <xdr:rowOff>123825</xdr:rowOff>
    </xdr:to>
    <xdr:sp>
      <xdr:nvSpPr>
        <xdr:cNvPr id="79" name="フローチャート : 判断 79"/>
        <xdr:cNvSpPr>
          <a:spLocks/>
        </xdr:cNvSpPr>
      </xdr:nvSpPr>
      <xdr:spPr>
        <a:xfrm>
          <a:off x="2190750" y="705802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39</xdr:row>
      <xdr:rowOff>133350</xdr:rowOff>
    </xdr:from>
    <xdr:to>
      <xdr:col>3</xdr:col>
      <xdr:colOff>628650</xdr:colOff>
      <xdr:row>41</xdr:row>
      <xdr:rowOff>57150</xdr:rowOff>
    </xdr:to>
    <xdr:sp fLocksText="0">
      <xdr:nvSpPr>
        <xdr:cNvPr id="80" name="テキスト ボックス 80"/>
        <xdr:cNvSpPr txBox="1">
          <a:spLocks noChangeArrowheads="1"/>
        </xdr:cNvSpPr>
      </xdr:nvSpPr>
      <xdr:spPr>
        <a:xfrm>
          <a:off x="1876425" y="6819900"/>
          <a:ext cx="72390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0.63</a:t>
          </a:r>
        </a:p>
      </xdr:txBody>
    </xdr:sp>
    <xdr:clientData/>
  </xdr:twoCellAnchor>
  <xdr:twoCellAnchor>
    <xdr:from>
      <xdr:col>2</xdr:col>
      <xdr:colOff>28575</xdr:colOff>
      <xdr:row>40</xdr:row>
      <xdr:rowOff>95250</xdr:rowOff>
    </xdr:from>
    <xdr:to>
      <xdr:col>2</xdr:col>
      <xdr:colOff>114300</xdr:colOff>
      <xdr:row>41</xdr:row>
      <xdr:rowOff>19050</xdr:rowOff>
    </xdr:to>
    <xdr:sp>
      <xdr:nvSpPr>
        <xdr:cNvPr id="81" name="フローチャート : 判断 81"/>
        <xdr:cNvSpPr>
          <a:spLocks/>
        </xdr:cNvSpPr>
      </xdr:nvSpPr>
      <xdr:spPr>
        <a:xfrm>
          <a:off x="1343025" y="69532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39</xdr:row>
      <xdr:rowOff>38100</xdr:rowOff>
    </xdr:from>
    <xdr:to>
      <xdr:col>2</xdr:col>
      <xdr:colOff>438150</xdr:colOff>
      <xdr:row>40</xdr:row>
      <xdr:rowOff>123825</xdr:rowOff>
    </xdr:to>
    <xdr:sp fLocksText="0">
      <xdr:nvSpPr>
        <xdr:cNvPr id="82" name="テキスト ボックス 82"/>
        <xdr:cNvSpPr txBox="1">
          <a:spLocks noChangeArrowheads="1"/>
        </xdr:cNvSpPr>
      </xdr:nvSpPr>
      <xdr:spPr>
        <a:xfrm>
          <a:off x="1019175" y="672465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0.69</a:t>
          </a:r>
        </a:p>
      </xdr:txBody>
    </xdr:sp>
    <xdr:clientData/>
  </xdr:twoCellAnchor>
  <xdr:twoCellAnchor>
    <xdr:from>
      <xdr:col>6</xdr:col>
      <xdr:colOff>590550</xdr:colOff>
      <xdr:row>47</xdr:row>
      <xdr:rowOff>133350</xdr:rowOff>
    </xdr:from>
    <xdr:to>
      <xdr:col>8</xdr:col>
      <xdr:colOff>9525</xdr:colOff>
      <xdr:row>49</xdr:row>
      <xdr:rowOff>47625</xdr:rowOff>
    </xdr:to>
    <xdr:sp fLocksText="0">
      <xdr:nvSpPr>
        <xdr:cNvPr id="83" name="テキスト ボックス 83"/>
        <xdr:cNvSpPr txBox="1">
          <a:spLocks noChangeArrowheads="1"/>
        </xdr:cNvSpPr>
      </xdr:nvSpPr>
      <xdr:spPr>
        <a:xfrm>
          <a:off x="4533900" y="819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447675</xdr:colOff>
      <xdr:row>47</xdr:row>
      <xdr:rowOff>133350</xdr:rowOff>
    </xdr:from>
    <xdr:to>
      <xdr:col>6</xdr:col>
      <xdr:colOff>523875</xdr:colOff>
      <xdr:row>49</xdr:row>
      <xdr:rowOff>47625</xdr:rowOff>
    </xdr:to>
    <xdr:sp fLocksText="0">
      <xdr:nvSpPr>
        <xdr:cNvPr id="84" name="テキスト ボックス 84"/>
        <xdr:cNvSpPr txBox="1">
          <a:spLocks noChangeArrowheads="1"/>
        </xdr:cNvSpPr>
      </xdr:nvSpPr>
      <xdr:spPr>
        <a:xfrm>
          <a:off x="3733800" y="819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4</xdr:col>
      <xdr:colOff>257175</xdr:colOff>
      <xdr:row>47</xdr:row>
      <xdr:rowOff>133350</xdr:rowOff>
    </xdr:from>
    <xdr:to>
      <xdr:col>5</xdr:col>
      <xdr:colOff>333375</xdr:colOff>
      <xdr:row>49</xdr:row>
      <xdr:rowOff>47625</xdr:rowOff>
    </xdr:to>
    <xdr:sp fLocksText="0">
      <xdr:nvSpPr>
        <xdr:cNvPr id="85" name="テキスト ボックス 85"/>
        <xdr:cNvSpPr txBox="1">
          <a:spLocks noChangeArrowheads="1"/>
        </xdr:cNvSpPr>
      </xdr:nvSpPr>
      <xdr:spPr>
        <a:xfrm>
          <a:off x="2886075" y="819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3</xdr:col>
      <xdr:colOff>66675</xdr:colOff>
      <xdr:row>47</xdr:row>
      <xdr:rowOff>133350</xdr:rowOff>
    </xdr:from>
    <xdr:to>
      <xdr:col>4</xdr:col>
      <xdr:colOff>133350</xdr:colOff>
      <xdr:row>49</xdr:row>
      <xdr:rowOff>47625</xdr:rowOff>
    </xdr:to>
    <xdr:sp fLocksText="0">
      <xdr:nvSpPr>
        <xdr:cNvPr id="86" name="テキスト ボックス 86"/>
        <xdr:cNvSpPr txBox="1">
          <a:spLocks noChangeArrowheads="1"/>
        </xdr:cNvSpPr>
      </xdr:nvSpPr>
      <xdr:spPr>
        <a:xfrm>
          <a:off x="2038350" y="819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523875</xdr:colOff>
      <xdr:row>47</xdr:row>
      <xdr:rowOff>133350</xdr:rowOff>
    </xdr:from>
    <xdr:to>
      <xdr:col>2</xdr:col>
      <xdr:colOff>590550</xdr:colOff>
      <xdr:row>49</xdr:row>
      <xdr:rowOff>47625</xdr:rowOff>
    </xdr:to>
    <xdr:sp fLocksText="0">
      <xdr:nvSpPr>
        <xdr:cNvPr id="87" name="テキスト ボックス 87"/>
        <xdr:cNvSpPr txBox="1">
          <a:spLocks noChangeArrowheads="1"/>
        </xdr:cNvSpPr>
      </xdr:nvSpPr>
      <xdr:spPr>
        <a:xfrm>
          <a:off x="1181100" y="819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7</xdr:col>
      <xdr:colOff>95250</xdr:colOff>
      <xdr:row>44</xdr:row>
      <xdr:rowOff>152400</xdr:rowOff>
    </xdr:from>
    <xdr:to>
      <xdr:col>7</xdr:col>
      <xdr:colOff>190500</xdr:colOff>
      <xdr:row>45</xdr:row>
      <xdr:rowOff>76200</xdr:rowOff>
    </xdr:to>
    <xdr:sp>
      <xdr:nvSpPr>
        <xdr:cNvPr id="88" name="円/楕円 88"/>
        <xdr:cNvSpPr>
          <a:spLocks/>
        </xdr:cNvSpPr>
      </xdr:nvSpPr>
      <xdr:spPr>
        <a:xfrm>
          <a:off x="4695825" y="769620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44</xdr:row>
      <xdr:rowOff>47625</xdr:rowOff>
    </xdr:from>
    <xdr:to>
      <xdr:col>8</xdr:col>
      <xdr:colOff>304800</xdr:colOff>
      <xdr:row>45</xdr:row>
      <xdr:rowOff>133350</xdr:rowOff>
    </xdr:to>
    <xdr:sp fLocksText="0">
      <xdr:nvSpPr>
        <xdr:cNvPr id="89" name="財政力該当値テキスト"/>
        <xdr:cNvSpPr txBox="1">
          <a:spLocks noChangeArrowheads="1"/>
        </xdr:cNvSpPr>
      </xdr:nvSpPr>
      <xdr:spPr>
        <a:xfrm>
          <a:off x="4829175" y="75914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0.26</a:t>
          </a:r>
        </a:p>
      </xdr:txBody>
    </xdr:sp>
    <xdr:clientData/>
  </xdr:twoCellAnchor>
  <xdr:twoCellAnchor>
    <xdr:from>
      <xdr:col>5</xdr:col>
      <xdr:colOff>609600</xdr:colOff>
      <xdr:row>44</xdr:row>
      <xdr:rowOff>161925</xdr:rowOff>
    </xdr:from>
    <xdr:to>
      <xdr:col>6</xdr:col>
      <xdr:colOff>47625</xdr:colOff>
      <xdr:row>45</xdr:row>
      <xdr:rowOff>95250</xdr:rowOff>
    </xdr:to>
    <xdr:sp>
      <xdr:nvSpPr>
        <xdr:cNvPr id="90" name="円/楕円 90"/>
        <xdr:cNvSpPr>
          <a:spLocks/>
        </xdr:cNvSpPr>
      </xdr:nvSpPr>
      <xdr:spPr>
        <a:xfrm>
          <a:off x="3895725" y="77057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45</xdr:row>
      <xdr:rowOff>76200</xdr:rowOff>
    </xdr:from>
    <xdr:to>
      <xdr:col>6</xdr:col>
      <xdr:colOff>333375</xdr:colOff>
      <xdr:row>46</xdr:row>
      <xdr:rowOff>171450</xdr:rowOff>
    </xdr:to>
    <xdr:sp fLocksText="0">
      <xdr:nvSpPr>
        <xdr:cNvPr id="91" name="テキスト ボックス 91"/>
        <xdr:cNvSpPr txBox="1">
          <a:spLocks noChangeArrowheads="1"/>
        </xdr:cNvSpPr>
      </xdr:nvSpPr>
      <xdr:spPr>
        <a:xfrm>
          <a:off x="3581400" y="7791450"/>
          <a:ext cx="6953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0.25</a:t>
          </a:r>
        </a:p>
      </xdr:txBody>
    </xdr:sp>
    <xdr:clientData/>
  </xdr:twoCellAnchor>
  <xdr:twoCellAnchor>
    <xdr:from>
      <xdr:col>4</xdr:col>
      <xdr:colOff>409575</xdr:colOff>
      <xdr:row>44</xdr:row>
      <xdr:rowOff>161925</xdr:rowOff>
    </xdr:from>
    <xdr:to>
      <xdr:col>4</xdr:col>
      <xdr:colOff>514350</xdr:colOff>
      <xdr:row>45</xdr:row>
      <xdr:rowOff>95250</xdr:rowOff>
    </xdr:to>
    <xdr:sp>
      <xdr:nvSpPr>
        <xdr:cNvPr id="92" name="円/楕円 92"/>
        <xdr:cNvSpPr>
          <a:spLocks/>
        </xdr:cNvSpPr>
      </xdr:nvSpPr>
      <xdr:spPr>
        <a:xfrm>
          <a:off x="3038475" y="77057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45</xdr:row>
      <xdr:rowOff>76200</xdr:rowOff>
    </xdr:from>
    <xdr:to>
      <xdr:col>5</xdr:col>
      <xdr:colOff>171450</xdr:colOff>
      <xdr:row>46</xdr:row>
      <xdr:rowOff>171450</xdr:rowOff>
    </xdr:to>
    <xdr:sp fLocksText="0">
      <xdr:nvSpPr>
        <xdr:cNvPr id="93" name="テキスト ボックス 93"/>
        <xdr:cNvSpPr txBox="1">
          <a:spLocks noChangeArrowheads="1"/>
        </xdr:cNvSpPr>
      </xdr:nvSpPr>
      <xdr:spPr>
        <a:xfrm>
          <a:off x="2724150" y="779145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0.25</a:t>
          </a:r>
        </a:p>
      </xdr:txBody>
    </xdr:sp>
    <xdr:clientData/>
  </xdr:twoCellAnchor>
  <xdr:twoCellAnchor>
    <xdr:from>
      <xdr:col>3</xdr:col>
      <xdr:colOff>219075</xdr:colOff>
      <xdr:row>44</xdr:row>
      <xdr:rowOff>161925</xdr:rowOff>
    </xdr:from>
    <xdr:to>
      <xdr:col>3</xdr:col>
      <xdr:colOff>323850</xdr:colOff>
      <xdr:row>45</xdr:row>
      <xdr:rowOff>95250</xdr:rowOff>
    </xdr:to>
    <xdr:sp>
      <xdr:nvSpPr>
        <xdr:cNvPr id="94" name="円/楕円 94"/>
        <xdr:cNvSpPr>
          <a:spLocks/>
        </xdr:cNvSpPr>
      </xdr:nvSpPr>
      <xdr:spPr>
        <a:xfrm>
          <a:off x="2190750" y="77057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45</xdr:row>
      <xdr:rowOff>76200</xdr:rowOff>
    </xdr:from>
    <xdr:to>
      <xdr:col>3</xdr:col>
      <xdr:colOff>628650</xdr:colOff>
      <xdr:row>46</xdr:row>
      <xdr:rowOff>171450</xdr:rowOff>
    </xdr:to>
    <xdr:sp fLocksText="0">
      <xdr:nvSpPr>
        <xdr:cNvPr id="95" name="テキスト ボックス 95"/>
        <xdr:cNvSpPr txBox="1">
          <a:spLocks noChangeArrowheads="1"/>
        </xdr:cNvSpPr>
      </xdr:nvSpPr>
      <xdr:spPr>
        <a:xfrm>
          <a:off x="1876425" y="7791450"/>
          <a:ext cx="72390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0.25</a:t>
          </a:r>
        </a:p>
      </xdr:txBody>
    </xdr:sp>
    <xdr:clientData/>
  </xdr:twoCellAnchor>
  <xdr:twoCellAnchor>
    <xdr:from>
      <xdr:col>2</xdr:col>
      <xdr:colOff>28575</xdr:colOff>
      <xdr:row>44</xdr:row>
      <xdr:rowOff>152400</xdr:rowOff>
    </xdr:from>
    <xdr:to>
      <xdr:col>2</xdr:col>
      <xdr:colOff>114300</xdr:colOff>
      <xdr:row>45</xdr:row>
      <xdr:rowOff>76200</xdr:rowOff>
    </xdr:to>
    <xdr:sp>
      <xdr:nvSpPr>
        <xdr:cNvPr id="96" name="円/楕円 96"/>
        <xdr:cNvSpPr>
          <a:spLocks/>
        </xdr:cNvSpPr>
      </xdr:nvSpPr>
      <xdr:spPr>
        <a:xfrm>
          <a:off x="1343025" y="769620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45</xdr:row>
      <xdr:rowOff>66675</xdr:rowOff>
    </xdr:from>
    <xdr:to>
      <xdr:col>2</xdr:col>
      <xdr:colOff>438150</xdr:colOff>
      <xdr:row>46</xdr:row>
      <xdr:rowOff>152400</xdr:rowOff>
    </xdr:to>
    <xdr:sp fLocksText="0">
      <xdr:nvSpPr>
        <xdr:cNvPr id="97" name="テキスト ボックス 97"/>
        <xdr:cNvSpPr txBox="1">
          <a:spLocks noChangeArrowheads="1"/>
        </xdr:cNvSpPr>
      </xdr:nvSpPr>
      <xdr:spPr>
        <a:xfrm>
          <a:off x="1019175" y="77819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0.26</a:t>
          </a:r>
        </a:p>
      </xdr:txBody>
    </xdr:sp>
    <xdr:clientData/>
  </xdr:twoCellAnchor>
  <xdr:twoCellAnchor>
    <xdr:from>
      <xdr:col>1</xdr:col>
      <xdr:colOff>76200</xdr:colOff>
      <xdr:row>51</xdr:row>
      <xdr:rowOff>85725</xdr:rowOff>
    </xdr:from>
    <xdr:to>
      <xdr:col>8</xdr:col>
      <xdr:colOff>333375</xdr:colOff>
      <xdr:row>53</xdr:row>
      <xdr:rowOff>57150</xdr:rowOff>
    </xdr:to>
    <xdr:sp>
      <xdr:nvSpPr>
        <xdr:cNvPr id="98" name="正方形/長方形 98"/>
        <xdr:cNvSpPr>
          <a:spLocks/>
        </xdr:cNvSpPr>
      </xdr:nvSpPr>
      <xdr:spPr>
        <a:xfrm>
          <a:off x="733425" y="8829675"/>
          <a:ext cx="485775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財政構造の弾力性</a:t>
          </a:r>
        </a:p>
      </xdr:txBody>
    </xdr:sp>
    <xdr:clientData/>
  </xdr:twoCellAnchor>
  <xdr:twoCellAnchor>
    <xdr:from>
      <xdr:col>2</xdr:col>
      <xdr:colOff>314325</xdr:colOff>
      <xdr:row>53</xdr:row>
      <xdr:rowOff>104775</xdr:rowOff>
    </xdr:from>
    <xdr:to>
      <xdr:col>4</xdr:col>
      <xdr:colOff>371475</xdr:colOff>
      <xdr:row>55</xdr:row>
      <xdr:rowOff>66675</xdr:rowOff>
    </xdr:to>
    <xdr:sp fLocksText="0">
      <xdr:nvSpPr>
        <xdr:cNvPr id="99" name="テキスト ボックス 99"/>
        <xdr:cNvSpPr txBox="1">
          <a:spLocks noChangeArrowheads="1"/>
        </xdr:cNvSpPr>
      </xdr:nvSpPr>
      <xdr:spPr>
        <a:xfrm>
          <a:off x="1628775" y="9191625"/>
          <a:ext cx="1371600" cy="304800"/>
        </a:xfrm>
        <a:prstGeom prst="rect">
          <a:avLst/>
        </a:prstGeom>
        <a:noFill/>
        <a:ln w="9525" cmpd="sng">
          <a:noFill/>
        </a:ln>
      </xdr:spPr>
      <xdr:txBody>
        <a:bodyPr vertOverflow="clip" wrap="square" lIns="20160" tIns="20160" rIns="20160" bIns="20160" anchor="b"/>
        <a:p>
          <a:pPr algn="ctr">
            <a:defRPr/>
          </a:pPr>
          <a:r>
            <a:rPr lang="en-US" cap="none" sz="1300" b="1" i="0" u="none" baseline="0">
              <a:solidFill>
                <a:srgbClr val="000000"/>
              </a:solidFill>
              <a:latin typeface="ＭＳ Ｐゴシック"/>
              <a:ea typeface="ＭＳ Ｐゴシック"/>
              <a:cs typeface="ＭＳ Ｐゴシック"/>
            </a:rPr>
            <a:t>経常収支比率</a:t>
          </a:r>
        </a:p>
      </xdr:txBody>
    </xdr:sp>
    <xdr:clientData/>
  </xdr:twoCellAnchor>
  <xdr:twoCellAnchor>
    <xdr:from>
      <xdr:col>4</xdr:col>
      <xdr:colOff>495300</xdr:colOff>
      <xdr:row>53</xdr:row>
      <xdr:rowOff>76200</xdr:rowOff>
    </xdr:from>
    <xdr:to>
      <xdr:col>7</xdr:col>
      <xdr:colOff>114300</xdr:colOff>
      <xdr:row>55</xdr:row>
      <xdr:rowOff>95250</xdr:rowOff>
    </xdr:to>
    <xdr:sp fLocksText="0">
      <xdr:nvSpPr>
        <xdr:cNvPr id="100" name="テキスト ボックス 100"/>
        <xdr:cNvSpPr txBox="1">
          <a:spLocks noChangeArrowheads="1"/>
        </xdr:cNvSpPr>
      </xdr:nvSpPr>
      <xdr:spPr>
        <a:xfrm>
          <a:off x="3124200" y="9163050"/>
          <a:ext cx="1590675" cy="361950"/>
        </a:xfrm>
        <a:prstGeom prst="rect">
          <a:avLst/>
        </a:prstGeom>
        <a:noFill/>
        <a:ln w="9525" cmpd="sng">
          <a:noFill/>
        </a:ln>
      </xdr:spPr>
      <xdr:txBody>
        <a:bodyPr vertOverflow="clip" wrap="square" lIns="20160" tIns="20160" rIns="20160" bIns="20160" anchor="b"/>
        <a:p>
          <a:pPr algn="l">
            <a:defRPr/>
          </a:pPr>
          <a:r>
            <a:rPr lang="en-US" cap="none" sz="1600" b="1" i="0" u="none" baseline="0">
              <a:solidFill>
                <a:srgbClr val="FF0000"/>
              </a:solidFill>
              <a:latin typeface="ＭＳ Ｐゴシック"/>
              <a:ea typeface="ＭＳ Ｐゴシック"/>
              <a:cs typeface="ＭＳ Ｐゴシック"/>
            </a:rPr>
            <a:t>[84.8%]　</a:t>
          </a:r>
        </a:p>
      </xdr:txBody>
    </xdr:sp>
    <xdr:clientData/>
  </xdr:twoCellAnchor>
  <xdr:twoCellAnchor>
    <xdr:from>
      <xdr:col>8</xdr:col>
      <xdr:colOff>400050</xdr:colOff>
      <xdr:row>52</xdr:row>
      <xdr:rowOff>161925</xdr:rowOff>
    </xdr:from>
    <xdr:to>
      <xdr:col>10</xdr:col>
      <xdr:colOff>542925</xdr:colOff>
      <xdr:row>54</xdr:row>
      <xdr:rowOff>76200</xdr:rowOff>
    </xdr:to>
    <xdr:sp>
      <xdr:nvSpPr>
        <xdr:cNvPr id="101" name="正方形/長方形 101"/>
        <xdr:cNvSpPr>
          <a:spLocks/>
        </xdr:cNvSpPr>
      </xdr:nvSpPr>
      <xdr:spPr>
        <a:xfrm>
          <a:off x="5657850" y="90773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8</xdr:col>
      <xdr:colOff>400050</xdr:colOff>
      <xdr:row>54</xdr:row>
      <xdr:rowOff>9525</xdr:rowOff>
    </xdr:from>
    <xdr:to>
      <xdr:col>10</xdr:col>
      <xdr:colOff>542925</xdr:colOff>
      <xdr:row>55</xdr:row>
      <xdr:rowOff>95250</xdr:rowOff>
    </xdr:to>
    <xdr:sp>
      <xdr:nvSpPr>
        <xdr:cNvPr id="102" name="正方形/長方形 102"/>
        <xdr:cNvSpPr>
          <a:spLocks/>
        </xdr:cNvSpPr>
      </xdr:nvSpPr>
      <xdr:spPr>
        <a:xfrm>
          <a:off x="5657850" y="92678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25/51</a:t>
          </a:r>
        </a:p>
      </xdr:txBody>
    </xdr:sp>
    <xdr:clientData/>
  </xdr:twoCellAnchor>
  <xdr:twoCellAnchor>
    <xdr:from>
      <xdr:col>11</xdr:col>
      <xdr:colOff>9525</xdr:colOff>
      <xdr:row>52</xdr:row>
      <xdr:rowOff>161925</xdr:rowOff>
    </xdr:from>
    <xdr:to>
      <xdr:col>12</xdr:col>
      <xdr:colOff>571500</xdr:colOff>
      <xdr:row>54</xdr:row>
      <xdr:rowOff>76200</xdr:rowOff>
    </xdr:to>
    <xdr:sp>
      <xdr:nvSpPr>
        <xdr:cNvPr id="103" name="正方形/長方形 103"/>
        <xdr:cNvSpPr>
          <a:spLocks/>
        </xdr:cNvSpPr>
      </xdr:nvSpPr>
      <xdr:spPr>
        <a:xfrm>
          <a:off x="7239000" y="907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9525</xdr:colOff>
      <xdr:row>54</xdr:row>
      <xdr:rowOff>9525</xdr:rowOff>
    </xdr:from>
    <xdr:to>
      <xdr:col>12</xdr:col>
      <xdr:colOff>571500</xdr:colOff>
      <xdr:row>55</xdr:row>
      <xdr:rowOff>95250</xdr:rowOff>
    </xdr:to>
    <xdr:sp>
      <xdr:nvSpPr>
        <xdr:cNvPr id="104" name="正方形/長方形 104"/>
        <xdr:cNvSpPr>
          <a:spLocks/>
        </xdr:cNvSpPr>
      </xdr:nvSpPr>
      <xdr:spPr>
        <a:xfrm>
          <a:off x="7239000" y="926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90.0</a:t>
          </a:r>
        </a:p>
      </xdr:txBody>
    </xdr:sp>
    <xdr:clientData/>
  </xdr:twoCellAnchor>
  <xdr:twoCellAnchor>
    <xdr:from>
      <xdr:col>13</xdr:col>
      <xdr:colOff>104775</xdr:colOff>
      <xdr:row>52</xdr:row>
      <xdr:rowOff>161925</xdr:rowOff>
    </xdr:from>
    <xdr:to>
      <xdr:col>15</xdr:col>
      <xdr:colOff>0</xdr:colOff>
      <xdr:row>54</xdr:row>
      <xdr:rowOff>76200</xdr:rowOff>
    </xdr:to>
    <xdr:sp>
      <xdr:nvSpPr>
        <xdr:cNvPr id="105" name="正方形/長方形 105"/>
        <xdr:cNvSpPr>
          <a:spLocks/>
        </xdr:cNvSpPr>
      </xdr:nvSpPr>
      <xdr:spPr>
        <a:xfrm>
          <a:off x="8648700" y="9077325"/>
          <a:ext cx="12096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13</xdr:col>
      <xdr:colOff>104775</xdr:colOff>
      <xdr:row>54</xdr:row>
      <xdr:rowOff>9525</xdr:rowOff>
    </xdr:from>
    <xdr:to>
      <xdr:col>15</xdr:col>
      <xdr:colOff>0</xdr:colOff>
      <xdr:row>55</xdr:row>
      <xdr:rowOff>95250</xdr:rowOff>
    </xdr:to>
    <xdr:sp>
      <xdr:nvSpPr>
        <xdr:cNvPr id="106" name="正方形/長方形 106"/>
        <xdr:cNvSpPr>
          <a:spLocks/>
        </xdr:cNvSpPr>
      </xdr:nvSpPr>
      <xdr:spPr>
        <a:xfrm>
          <a:off x="8648700" y="9267825"/>
          <a:ext cx="12096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87.7</a:t>
          </a:r>
        </a:p>
      </xdr:txBody>
    </xdr:sp>
    <xdr:clientData/>
  </xdr:twoCellAnchor>
  <xdr:twoCellAnchor>
    <xdr:from>
      <xdr:col>1</xdr:col>
      <xdr:colOff>76200</xdr:colOff>
      <xdr:row>55</xdr:row>
      <xdr:rowOff>161925</xdr:rowOff>
    </xdr:from>
    <xdr:to>
      <xdr:col>8</xdr:col>
      <xdr:colOff>333375</xdr:colOff>
      <xdr:row>70</xdr:row>
      <xdr:rowOff>0</xdr:rowOff>
    </xdr:to>
    <xdr:sp>
      <xdr:nvSpPr>
        <xdr:cNvPr id="107" name="正方形/長方形 107"/>
        <xdr:cNvSpPr>
          <a:spLocks/>
        </xdr:cNvSpPr>
      </xdr:nvSpPr>
      <xdr:spPr>
        <a:xfrm>
          <a:off x="733425" y="9591675"/>
          <a:ext cx="4857750" cy="2409825"/>
        </a:xfrm>
        <a:prstGeom prst="rect">
          <a:avLst/>
        </a:prstGeom>
        <a:solidFill>
          <a:srgbClr val="FFFFC8"/>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55</xdr:row>
      <xdr:rowOff>161925</xdr:rowOff>
    </xdr:from>
    <xdr:to>
      <xdr:col>17</xdr:col>
      <xdr:colOff>390525</xdr:colOff>
      <xdr:row>70</xdr:row>
      <xdr:rowOff>0</xdr:rowOff>
    </xdr:to>
    <xdr:sp>
      <xdr:nvSpPr>
        <xdr:cNvPr id="108" name="正方形/長方形 108"/>
        <xdr:cNvSpPr>
          <a:spLocks/>
        </xdr:cNvSpPr>
      </xdr:nvSpPr>
      <xdr:spPr>
        <a:xfrm>
          <a:off x="5781675" y="9591675"/>
          <a:ext cx="5781675" cy="24098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55</xdr:row>
      <xdr:rowOff>161925</xdr:rowOff>
    </xdr:from>
    <xdr:to>
      <xdr:col>14</xdr:col>
      <xdr:colOff>228600</xdr:colOff>
      <xdr:row>57</xdr:row>
      <xdr:rowOff>66675</xdr:rowOff>
    </xdr:to>
    <xdr:sp>
      <xdr:nvSpPr>
        <xdr:cNvPr id="109" name="正方形/長方形 109"/>
        <xdr:cNvSpPr>
          <a:spLocks/>
        </xdr:cNvSpPr>
      </xdr:nvSpPr>
      <xdr:spPr>
        <a:xfrm>
          <a:off x="5781675" y="9591675"/>
          <a:ext cx="3648075"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経常収支比率の分析欄</a:t>
          </a:r>
        </a:p>
      </xdr:txBody>
    </xdr:sp>
    <xdr:clientData/>
  </xdr:twoCellAnchor>
  <xdr:twoCellAnchor>
    <xdr:from>
      <xdr:col>8</xdr:col>
      <xdr:colOff>647700</xdr:colOff>
      <xdr:row>57</xdr:row>
      <xdr:rowOff>133350</xdr:rowOff>
    </xdr:from>
    <xdr:to>
      <xdr:col>17</xdr:col>
      <xdr:colOff>266700</xdr:colOff>
      <xdr:row>69</xdr:row>
      <xdr:rowOff>104775</xdr:rowOff>
    </xdr:to>
    <xdr:sp fLocksText="0">
      <xdr:nvSpPr>
        <xdr:cNvPr id="110" name="テキスト ボックス 110"/>
        <xdr:cNvSpPr txBox="1">
          <a:spLocks noChangeArrowheads="1"/>
        </xdr:cNvSpPr>
      </xdr:nvSpPr>
      <xdr:spPr>
        <a:xfrm>
          <a:off x="5905500" y="9906000"/>
          <a:ext cx="5534025" cy="20288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計画的な職員定数の管理による人件費の削減（前年度比２．５％の減少）や、財政健全化方針に基づく経費削減の取組等により経常経費の削減を図っていることに加え、平成２７年度においては任意の繰上償還（約２８９百万円）による公債費の減少により、前年度を１．９ポイント下回っている。
　今後も、職員管理適正化計画に基づく定員管理の適正化、事務事業の見直し及び繰上償還の実施等により、経常経費の更なる抑制に努める。</a:t>
          </a:r>
        </a:p>
      </xdr:txBody>
    </xdr:sp>
    <xdr:clientData/>
  </xdr:twoCellAnchor>
  <xdr:twoCellAnchor>
    <xdr:from>
      <xdr:col>1</xdr:col>
      <xdr:colOff>95250</xdr:colOff>
      <xdr:row>54</xdr:row>
      <xdr:rowOff>142875</xdr:rowOff>
    </xdr:from>
    <xdr:to>
      <xdr:col>1</xdr:col>
      <xdr:colOff>257175</xdr:colOff>
      <xdr:row>55</xdr:row>
      <xdr:rowOff>114300</xdr:rowOff>
    </xdr:to>
    <xdr:sp fLocksText="0">
      <xdr:nvSpPr>
        <xdr:cNvPr id="111" name="テキスト ボックス 111"/>
        <xdr:cNvSpPr txBox="1">
          <a:spLocks noChangeArrowheads="1"/>
        </xdr:cNvSpPr>
      </xdr:nvSpPr>
      <xdr:spPr>
        <a:xfrm>
          <a:off x="752475" y="940117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76200</xdr:colOff>
      <xdr:row>70</xdr:row>
      <xdr:rowOff>0</xdr:rowOff>
    </xdr:from>
    <xdr:to>
      <xdr:col>8</xdr:col>
      <xdr:colOff>333375</xdr:colOff>
      <xdr:row>70</xdr:row>
      <xdr:rowOff>0</xdr:rowOff>
    </xdr:to>
    <xdr:sp>
      <xdr:nvSpPr>
        <xdr:cNvPr id="112" name="直線コネクタ 112"/>
        <xdr:cNvSpPr>
          <a:spLocks/>
        </xdr:cNvSpPr>
      </xdr:nvSpPr>
      <xdr:spPr>
        <a:xfrm>
          <a:off x="733425" y="1200150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28575</xdr:rowOff>
    </xdr:from>
    <xdr:to>
      <xdr:col>1</xdr:col>
      <xdr:colOff>76200</xdr:colOff>
      <xdr:row>70</xdr:row>
      <xdr:rowOff>114300</xdr:rowOff>
    </xdr:to>
    <xdr:sp fLocksText="0">
      <xdr:nvSpPr>
        <xdr:cNvPr id="113" name="テキスト ボックス 113"/>
        <xdr:cNvSpPr txBox="1">
          <a:spLocks noChangeArrowheads="1"/>
        </xdr:cNvSpPr>
      </xdr:nvSpPr>
      <xdr:spPr>
        <a:xfrm>
          <a:off x="0" y="118586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twoCellAnchor>
  <xdr:twoCellAnchor>
    <xdr:from>
      <xdr:col>1</xdr:col>
      <xdr:colOff>76200</xdr:colOff>
      <xdr:row>67</xdr:row>
      <xdr:rowOff>28575</xdr:rowOff>
    </xdr:from>
    <xdr:to>
      <xdr:col>8</xdr:col>
      <xdr:colOff>333375</xdr:colOff>
      <xdr:row>67</xdr:row>
      <xdr:rowOff>28575</xdr:rowOff>
    </xdr:to>
    <xdr:sp>
      <xdr:nvSpPr>
        <xdr:cNvPr id="114" name="直線コネクタ 114"/>
        <xdr:cNvSpPr>
          <a:spLocks/>
        </xdr:cNvSpPr>
      </xdr:nvSpPr>
      <xdr:spPr>
        <a:xfrm>
          <a:off x="733425" y="1151572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66</xdr:row>
      <xdr:rowOff>57150</xdr:rowOff>
    </xdr:from>
    <xdr:to>
      <xdr:col>1</xdr:col>
      <xdr:colOff>76200</xdr:colOff>
      <xdr:row>67</xdr:row>
      <xdr:rowOff>152400</xdr:rowOff>
    </xdr:to>
    <xdr:sp fLocksText="0">
      <xdr:nvSpPr>
        <xdr:cNvPr id="115" name="テキスト ボックス 115"/>
        <xdr:cNvSpPr txBox="1">
          <a:spLocks noChangeArrowheads="1"/>
        </xdr:cNvSpPr>
      </xdr:nvSpPr>
      <xdr:spPr>
        <a:xfrm>
          <a:off x="0" y="113728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twoCellAnchor>
  <xdr:twoCellAnchor>
    <xdr:from>
      <xdr:col>1</xdr:col>
      <xdr:colOff>76200</xdr:colOff>
      <xdr:row>64</xdr:row>
      <xdr:rowOff>66675</xdr:rowOff>
    </xdr:from>
    <xdr:to>
      <xdr:col>8</xdr:col>
      <xdr:colOff>333375</xdr:colOff>
      <xdr:row>64</xdr:row>
      <xdr:rowOff>66675</xdr:rowOff>
    </xdr:to>
    <xdr:sp>
      <xdr:nvSpPr>
        <xdr:cNvPr id="116" name="直線コネクタ 116"/>
        <xdr:cNvSpPr>
          <a:spLocks/>
        </xdr:cNvSpPr>
      </xdr:nvSpPr>
      <xdr:spPr>
        <a:xfrm>
          <a:off x="733425" y="110394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95250</xdr:rowOff>
    </xdr:from>
    <xdr:to>
      <xdr:col>1</xdr:col>
      <xdr:colOff>76200</xdr:colOff>
      <xdr:row>65</xdr:row>
      <xdr:rowOff>9525</xdr:rowOff>
    </xdr:to>
    <xdr:sp fLocksText="0">
      <xdr:nvSpPr>
        <xdr:cNvPr id="117" name="テキスト ボックス 117"/>
        <xdr:cNvSpPr txBox="1">
          <a:spLocks noChangeArrowheads="1"/>
        </xdr:cNvSpPr>
      </xdr:nvSpPr>
      <xdr:spPr>
        <a:xfrm>
          <a:off x="0" y="108966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twoCellAnchor>
  <xdr:twoCellAnchor>
    <xdr:from>
      <xdr:col>1</xdr:col>
      <xdr:colOff>76200</xdr:colOff>
      <xdr:row>61</xdr:row>
      <xdr:rowOff>95250</xdr:rowOff>
    </xdr:from>
    <xdr:to>
      <xdr:col>8</xdr:col>
      <xdr:colOff>333375</xdr:colOff>
      <xdr:row>61</xdr:row>
      <xdr:rowOff>95250</xdr:rowOff>
    </xdr:to>
    <xdr:sp>
      <xdr:nvSpPr>
        <xdr:cNvPr id="118" name="直線コネクタ 118"/>
        <xdr:cNvSpPr>
          <a:spLocks/>
        </xdr:cNvSpPr>
      </xdr:nvSpPr>
      <xdr:spPr>
        <a:xfrm>
          <a:off x="733425" y="1055370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123825</xdr:rowOff>
    </xdr:from>
    <xdr:to>
      <xdr:col>1</xdr:col>
      <xdr:colOff>76200</xdr:colOff>
      <xdr:row>62</xdr:row>
      <xdr:rowOff>38100</xdr:rowOff>
    </xdr:to>
    <xdr:sp fLocksText="0">
      <xdr:nvSpPr>
        <xdr:cNvPr id="119" name="テキスト ボックス 119"/>
        <xdr:cNvSpPr txBox="1">
          <a:spLocks noChangeArrowheads="1"/>
        </xdr:cNvSpPr>
      </xdr:nvSpPr>
      <xdr:spPr>
        <a:xfrm>
          <a:off x="0" y="104108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twoCellAnchor>
  <xdr:twoCellAnchor>
    <xdr:from>
      <xdr:col>1</xdr:col>
      <xdr:colOff>76200</xdr:colOff>
      <xdr:row>58</xdr:row>
      <xdr:rowOff>123825</xdr:rowOff>
    </xdr:from>
    <xdr:to>
      <xdr:col>8</xdr:col>
      <xdr:colOff>333375</xdr:colOff>
      <xdr:row>58</xdr:row>
      <xdr:rowOff>123825</xdr:rowOff>
    </xdr:to>
    <xdr:sp>
      <xdr:nvSpPr>
        <xdr:cNvPr id="120" name="直線コネクタ 120"/>
        <xdr:cNvSpPr>
          <a:spLocks/>
        </xdr:cNvSpPr>
      </xdr:nvSpPr>
      <xdr:spPr>
        <a:xfrm>
          <a:off x="733425" y="1006792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57</xdr:row>
      <xdr:rowOff>152400</xdr:rowOff>
    </xdr:from>
    <xdr:to>
      <xdr:col>1</xdr:col>
      <xdr:colOff>76200</xdr:colOff>
      <xdr:row>59</xdr:row>
      <xdr:rowOff>76200</xdr:rowOff>
    </xdr:to>
    <xdr:sp fLocksText="0">
      <xdr:nvSpPr>
        <xdr:cNvPr id="121" name="テキスト ボックス 121"/>
        <xdr:cNvSpPr txBox="1">
          <a:spLocks noChangeArrowheads="1"/>
        </xdr:cNvSpPr>
      </xdr:nvSpPr>
      <xdr:spPr>
        <a:xfrm>
          <a:off x="0" y="99250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twoCellAnchor>
  <xdr:twoCellAnchor>
    <xdr:from>
      <xdr:col>1</xdr:col>
      <xdr:colOff>76200</xdr:colOff>
      <xdr:row>55</xdr:row>
      <xdr:rowOff>161925</xdr:rowOff>
    </xdr:from>
    <xdr:to>
      <xdr:col>8</xdr:col>
      <xdr:colOff>333375</xdr:colOff>
      <xdr:row>55</xdr:row>
      <xdr:rowOff>161925</xdr:rowOff>
    </xdr:to>
    <xdr:sp>
      <xdr:nvSpPr>
        <xdr:cNvPr id="122" name="直線コネクタ 122"/>
        <xdr:cNvSpPr>
          <a:spLocks/>
        </xdr:cNvSpPr>
      </xdr:nvSpPr>
      <xdr:spPr>
        <a:xfrm>
          <a:off x="733425" y="95916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19050</xdr:rowOff>
    </xdr:from>
    <xdr:to>
      <xdr:col>1</xdr:col>
      <xdr:colOff>76200</xdr:colOff>
      <xdr:row>56</xdr:row>
      <xdr:rowOff>104775</xdr:rowOff>
    </xdr:to>
    <xdr:sp fLocksText="0">
      <xdr:nvSpPr>
        <xdr:cNvPr id="123" name="テキスト ボックス 123"/>
        <xdr:cNvSpPr txBox="1">
          <a:spLocks noChangeArrowheads="1"/>
        </xdr:cNvSpPr>
      </xdr:nvSpPr>
      <xdr:spPr>
        <a:xfrm>
          <a:off x="0" y="94488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twoCellAnchor>
  <xdr:twoCellAnchor>
    <xdr:from>
      <xdr:col>1</xdr:col>
      <xdr:colOff>76200</xdr:colOff>
      <xdr:row>55</xdr:row>
      <xdr:rowOff>161925</xdr:rowOff>
    </xdr:from>
    <xdr:to>
      <xdr:col>8</xdr:col>
      <xdr:colOff>333375</xdr:colOff>
      <xdr:row>70</xdr:row>
      <xdr:rowOff>0</xdr:rowOff>
    </xdr:to>
    <xdr:sp>
      <xdr:nvSpPr>
        <xdr:cNvPr id="124" name="財政構造の弾力性グラフ枠"/>
        <xdr:cNvSpPr>
          <a:spLocks/>
        </xdr:cNvSpPr>
      </xdr:nvSpPr>
      <xdr:spPr>
        <a:xfrm>
          <a:off x="733425" y="9591675"/>
          <a:ext cx="4857750" cy="240982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58</xdr:row>
      <xdr:rowOff>133350</xdr:rowOff>
    </xdr:from>
    <xdr:to>
      <xdr:col>7</xdr:col>
      <xdr:colOff>142875</xdr:colOff>
      <xdr:row>66</xdr:row>
      <xdr:rowOff>114300</xdr:rowOff>
    </xdr:to>
    <xdr:sp>
      <xdr:nvSpPr>
        <xdr:cNvPr id="125" name="直線コネクタ 125"/>
        <xdr:cNvSpPr>
          <a:spLocks/>
        </xdr:cNvSpPr>
      </xdr:nvSpPr>
      <xdr:spPr>
        <a:xfrm flipV="1">
          <a:off x="4743450" y="10077450"/>
          <a:ext cx="0" cy="1352550"/>
        </a:xfrm>
        <a:prstGeom prst="line">
          <a:avLst/>
        </a:prstGeom>
        <a:noFill/>
        <a:ln w="6336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66</xdr:row>
      <xdr:rowOff>85725</xdr:rowOff>
    </xdr:from>
    <xdr:to>
      <xdr:col>8</xdr:col>
      <xdr:colOff>304800</xdr:colOff>
      <xdr:row>68</xdr:row>
      <xdr:rowOff>0</xdr:rowOff>
    </xdr:to>
    <xdr:sp fLocksText="0">
      <xdr:nvSpPr>
        <xdr:cNvPr id="126" name="財政構造の弾力性最小値テキスト"/>
        <xdr:cNvSpPr txBox="1">
          <a:spLocks noChangeArrowheads="1"/>
        </xdr:cNvSpPr>
      </xdr:nvSpPr>
      <xdr:spPr>
        <a:xfrm>
          <a:off x="4829175" y="114014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98.2</a:t>
          </a:r>
        </a:p>
      </xdr:txBody>
    </xdr:sp>
    <xdr:clientData/>
  </xdr:twoCellAnchor>
  <xdr:twoCellAnchor>
    <xdr:from>
      <xdr:col>7</xdr:col>
      <xdr:colOff>66675</xdr:colOff>
      <xdr:row>66</xdr:row>
      <xdr:rowOff>114300</xdr:rowOff>
    </xdr:from>
    <xdr:to>
      <xdr:col>7</xdr:col>
      <xdr:colOff>228600</xdr:colOff>
      <xdr:row>66</xdr:row>
      <xdr:rowOff>114300</xdr:rowOff>
    </xdr:to>
    <xdr:sp>
      <xdr:nvSpPr>
        <xdr:cNvPr id="127" name="直線コネクタ 127"/>
        <xdr:cNvSpPr>
          <a:spLocks/>
        </xdr:cNvSpPr>
      </xdr:nvSpPr>
      <xdr:spPr>
        <a:xfrm>
          <a:off x="4667250" y="114300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57</xdr:row>
      <xdr:rowOff>47625</xdr:rowOff>
    </xdr:from>
    <xdr:to>
      <xdr:col>8</xdr:col>
      <xdr:colOff>304800</xdr:colOff>
      <xdr:row>58</xdr:row>
      <xdr:rowOff>133350</xdr:rowOff>
    </xdr:to>
    <xdr:sp fLocksText="0">
      <xdr:nvSpPr>
        <xdr:cNvPr id="128" name="財政構造の弾力性最大値テキスト"/>
        <xdr:cNvSpPr txBox="1">
          <a:spLocks noChangeArrowheads="1"/>
        </xdr:cNvSpPr>
      </xdr:nvSpPr>
      <xdr:spPr>
        <a:xfrm>
          <a:off x="4829175" y="98202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70.1</a:t>
          </a:r>
        </a:p>
      </xdr:txBody>
    </xdr:sp>
    <xdr:clientData/>
  </xdr:twoCellAnchor>
  <xdr:twoCellAnchor>
    <xdr:from>
      <xdr:col>7</xdr:col>
      <xdr:colOff>66675</xdr:colOff>
      <xdr:row>58</xdr:row>
      <xdr:rowOff>133350</xdr:rowOff>
    </xdr:from>
    <xdr:to>
      <xdr:col>7</xdr:col>
      <xdr:colOff>228600</xdr:colOff>
      <xdr:row>58</xdr:row>
      <xdr:rowOff>133350</xdr:rowOff>
    </xdr:to>
    <xdr:sp>
      <xdr:nvSpPr>
        <xdr:cNvPr id="129" name="直線コネクタ 129"/>
        <xdr:cNvSpPr>
          <a:spLocks/>
        </xdr:cNvSpPr>
      </xdr:nvSpPr>
      <xdr:spPr>
        <a:xfrm>
          <a:off x="4667250" y="1007745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62</xdr:row>
      <xdr:rowOff>152400</xdr:rowOff>
    </xdr:from>
    <xdr:to>
      <xdr:col>7</xdr:col>
      <xdr:colOff>142875</xdr:colOff>
      <xdr:row>63</xdr:row>
      <xdr:rowOff>76200</xdr:rowOff>
    </xdr:to>
    <xdr:sp>
      <xdr:nvSpPr>
        <xdr:cNvPr id="130" name="直線コネクタ 130"/>
        <xdr:cNvSpPr>
          <a:spLocks/>
        </xdr:cNvSpPr>
      </xdr:nvSpPr>
      <xdr:spPr>
        <a:xfrm flipV="1">
          <a:off x="3943350" y="10782300"/>
          <a:ext cx="800100" cy="952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61</xdr:row>
      <xdr:rowOff>114300</xdr:rowOff>
    </xdr:from>
    <xdr:to>
      <xdr:col>8</xdr:col>
      <xdr:colOff>304800</xdr:colOff>
      <xdr:row>63</xdr:row>
      <xdr:rowOff>28575</xdr:rowOff>
    </xdr:to>
    <xdr:sp fLocksText="0">
      <xdr:nvSpPr>
        <xdr:cNvPr id="131" name="財政構造の弾力性平均値テキスト"/>
        <xdr:cNvSpPr txBox="1">
          <a:spLocks noChangeArrowheads="1"/>
        </xdr:cNvSpPr>
      </xdr:nvSpPr>
      <xdr:spPr>
        <a:xfrm>
          <a:off x="4829175" y="105727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84.7</a:t>
          </a:r>
        </a:p>
      </xdr:txBody>
    </xdr:sp>
    <xdr:clientData/>
  </xdr:twoCellAnchor>
  <xdr:twoCellAnchor>
    <xdr:from>
      <xdr:col>7</xdr:col>
      <xdr:colOff>95250</xdr:colOff>
      <xdr:row>62</xdr:row>
      <xdr:rowOff>95250</xdr:rowOff>
    </xdr:from>
    <xdr:to>
      <xdr:col>7</xdr:col>
      <xdr:colOff>190500</xdr:colOff>
      <xdr:row>63</xdr:row>
      <xdr:rowOff>28575</xdr:rowOff>
    </xdr:to>
    <xdr:sp>
      <xdr:nvSpPr>
        <xdr:cNvPr id="132" name="フローチャート : 判断 132"/>
        <xdr:cNvSpPr>
          <a:spLocks/>
        </xdr:cNvSpPr>
      </xdr:nvSpPr>
      <xdr:spPr>
        <a:xfrm>
          <a:off x="4695825" y="107251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63</xdr:row>
      <xdr:rowOff>47625</xdr:rowOff>
    </xdr:from>
    <xdr:to>
      <xdr:col>6</xdr:col>
      <xdr:colOff>0</xdr:colOff>
      <xdr:row>63</xdr:row>
      <xdr:rowOff>76200</xdr:rowOff>
    </xdr:to>
    <xdr:sp>
      <xdr:nvSpPr>
        <xdr:cNvPr id="133" name="直線コネクタ 133"/>
        <xdr:cNvSpPr>
          <a:spLocks/>
        </xdr:cNvSpPr>
      </xdr:nvSpPr>
      <xdr:spPr>
        <a:xfrm>
          <a:off x="3095625" y="10848975"/>
          <a:ext cx="847725"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62</xdr:row>
      <xdr:rowOff>114300</xdr:rowOff>
    </xdr:from>
    <xdr:to>
      <xdr:col>6</xdr:col>
      <xdr:colOff>47625</xdr:colOff>
      <xdr:row>63</xdr:row>
      <xdr:rowOff>47625</xdr:rowOff>
    </xdr:to>
    <xdr:sp>
      <xdr:nvSpPr>
        <xdr:cNvPr id="134" name="フローチャート : 判断 134"/>
        <xdr:cNvSpPr>
          <a:spLocks/>
        </xdr:cNvSpPr>
      </xdr:nvSpPr>
      <xdr:spPr>
        <a:xfrm>
          <a:off x="3895725" y="107442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61</xdr:row>
      <xdr:rowOff>57150</xdr:rowOff>
    </xdr:from>
    <xdr:to>
      <xdr:col>6</xdr:col>
      <xdr:colOff>333375</xdr:colOff>
      <xdr:row>62</xdr:row>
      <xdr:rowOff>142875</xdr:rowOff>
    </xdr:to>
    <xdr:sp fLocksText="0">
      <xdr:nvSpPr>
        <xdr:cNvPr id="135" name="テキスト ボックス 135"/>
        <xdr:cNvSpPr txBox="1">
          <a:spLocks noChangeArrowheads="1"/>
        </xdr:cNvSpPr>
      </xdr:nvSpPr>
      <xdr:spPr>
        <a:xfrm>
          <a:off x="3581400" y="10515600"/>
          <a:ext cx="6953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85.0</a:t>
          </a:r>
        </a:p>
      </xdr:txBody>
    </xdr:sp>
    <xdr:clientData/>
  </xdr:twoCellAnchor>
  <xdr:twoCellAnchor>
    <xdr:from>
      <xdr:col>3</xdr:col>
      <xdr:colOff>266700</xdr:colOff>
      <xdr:row>63</xdr:row>
      <xdr:rowOff>47625</xdr:rowOff>
    </xdr:from>
    <xdr:to>
      <xdr:col>4</xdr:col>
      <xdr:colOff>466725</xdr:colOff>
      <xdr:row>63</xdr:row>
      <xdr:rowOff>123825</xdr:rowOff>
    </xdr:to>
    <xdr:sp>
      <xdr:nvSpPr>
        <xdr:cNvPr id="136" name="直線コネクタ 136"/>
        <xdr:cNvSpPr>
          <a:spLocks/>
        </xdr:cNvSpPr>
      </xdr:nvSpPr>
      <xdr:spPr>
        <a:xfrm flipV="1">
          <a:off x="2238375" y="10848975"/>
          <a:ext cx="857250" cy="762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62</xdr:row>
      <xdr:rowOff>142875</xdr:rowOff>
    </xdr:from>
    <xdr:to>
      <xdr:col>4</xdr:col>
      <xdr:colOff>514350</xdr:colOff>
      <xdr:row>63</xdr:row>
      <xdr:rowOff>76200</xdr:rowOff>
    </xdr:to>
    <xdr:sp>
      <xdr:nvSpPr>
        <xdr:cNvPr id="137" name="フローチャート : 判断 137"/>
        <xdr:cNvSpPr>
          <a:spLocks/>
        </xdr:cNvSpPr>
      </xdr:nvSpPr>
      <xdr:spPr>
        <a:xfrm>
          <a:off x="3038475" y="107727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61</xdr:row>
      <xdr:rowOff>85725</xdr:rowOff>
    </xdr:from>
    <xdr:to>
      <xdr:col>5</xdr:col>
      <xdr:colOff>171450</xdr:colOff>
      <xdr:row>63</xdr:row>
      <xdr:rowOff>0</xdr:rowOff>
    </xdr:to>
    <xdr:sp fLocksText="0">
      <xdr:nvSpPr>
        <xdr:cNvPr id="138" name="テキスト ボックス 138"/>
        <xdr:cNvSpPr txBox="1">
          <a:spLocks noChangeArrowheads="1"/>
        </xdr:cNvSpPr>
      </xdr:nvSpPr>
      <xdr:spPr>
        <a:xfrm>
          <a:off x="2724150" y="105441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85.6</a:t>
          </a:r>
        </a:p>
      </xdr:txBody>
    </xdr:sp>
    <xdr:clientData/>
  </xdr:twoCellAnchor>
  <xdr:twoCellAnchor>
    <xdr:from>
      <xdr:col>2</xdr:col>
      <xdr:colOff>76200</xdr:colOff>
      <xdr:row>63</xdr:row>
      <xdr:rowOff>123825</xdr:rowOff>
    </xdr:from>
    <xdr:to>
      <xdr:col>3</xdr:col>
      <xdr:colOff>266700</xdr:colOff>
      <xdr:row>63</xdr:row>
      <xdr:rowOff>152400</xdr:rowOff>
    </xdr:to>
    <xdr:sp>
      <xdr:nvSpPr>
        <xdr:cNvPr id="139" name="直線コネクタ 139"/>
        <xdr:cNvSpPr>
          <a:spLocks/>
        </xdr:cNvSpPr>
      </xdr:nvSpPr>
      <xdr:spPr>
        <a:xfrm flipV="1">
          <a:off x="1390650" y="10925175"/>
          <a:ext cx="847725"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63</xdr:row>
      <xdr:rowOff>9525</xdr:rowOff>
    </xdr:from>
    <xdr:to>
      <xdr:col>3</xdr:col>
      <xdr:colOff>323850</xdr:colOff>
      <xdr:row>63</xdr:row>
      <xdr:rowOff>114300</xdr:rowOff>
    </xdr:to>
    <xdr:sp>
      <xdr:nvSpPr>
        <xdr:cNvPr id="140" name="フローチャート : 判断 140"/>
        <xdr:cNvSpPr>
          <a:spLocks/>
        </xdr:cNvSpPr>
      </xdr:nvSpPr>
      <xdr:spPr>
        <a:xfrm>
          <a:off x="2190750" y="108108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61</xdr:row>
      <xdr:rowOff>123825</xdr:rowOff>
    </xdr:from>
    <xdr:to>
      <xdr:col>3</xdr:col>
      <xdr:colOff>628650</xdr:colOff>
      <xdr:row>63</xdr:row>
      <xdr:rowOff>38100</xdr:rowOff>
    </xdr:to>
    <xdr:sp fLocksText="0">
      <xdr:nvSpPr>
        <xdr:cNvPr id="141" name="テキスト ボックス 141"/>
        <xdr:cNvSpPr txBox="1">
          <a:spLocks noChangeArrowheads="1"/>
        </xdr:cNvSpPr>
      </xdr:nvSpPr>
      <xdr:spPr>
        <a:xfrm>
          <a:off x="1876425" y="10582275"/>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86.4</a:t>
          </a:r>
        </a:p>
      </xdr:txBody>
    </xdr:sp>
    <xdr:clientData/>
  </xdr:twoCellAnchor>
  <xdr:twoCellAnchor>
    <xdr:from>
      <xdr:col>2</xdr:col>
      <xdr:colOff>28575</xdr:colOff>
      <xdr:row>63</xdr:row>
      <xdr:rowOff>38100</xdr:rowOff>
    </xdr:from>
    <xdr:to>
      <xdr:col>2</xdr:col>
      <xdr:colOff>114300</xdr:colOff>
      <xdr:row>63</xdr:row>
      <xdr:rowOff>133350</xdr:rowOff>
    </xdr:to>
    <xdr:sp>
      <xdr:nvSpPr>
        <xdr:cNvPr id="142" name="フローチャート : 判断 142"/>
        <xdr:cNvSpPr>
          <a:spLocks/>
        </xdr:cNvSpPr>
      </xdr:nvSpPr>
      <xdr:spPr>
        <a:xfrm>
          <a:off x="1343025" y="108394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61</xdr:row>
      <xdr:rowOff>142875</xdr:rowOff>
    </xdr:from>
    <xdr:to>
      <xdr:col>2</xdr:col>
      <xdr:colOff>438150</xdr:colOff>
      <xdr:row>63</xdr:row>
      <xdr:rowOff>66675</xdr:rowOff>
    </xdr:to>
    <xdr:sp fLocksText="0">
      <xdr:nvSpPr>
        <xdr:cNvPr id="143" name="テキスト ボックス 143"/>
        <xdr:cNvSpPr txBox="1">
          <a:spLocks noChangeArrowheads="1"/>
        </xdr:cNvSpPr>
      </xdr:nvSpPr>
      <xdr:spPr>
        <a:xfrm>
          <a:off x="1019175" y="106013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twoCellAnchor>
  <xdr:twoCellAnchor>
    <xdr:from>
      <xdr:col>6</xdr:col>
      <xdr:colOff>590550</xdr:colOff>
      <xdr:row>70</xdr:row>
      <xdr:rowOff>0</xdr:rowOff>
    </xdr:from>
    <xdr:to>
      <xdr:col>8</xdr:col>
      <xdr:colOff>9525</xdr:colOff>
      <xdr:row>71</xdr:row>
      <xdr:rowOff>85725</xdr:rowOff>
    </xdr:to>
    <xdr:sp fLocksText="0">
      <xdr:nvSpPr>
        <xdr:cNvPr id="144" name="テキスト ボックス 144"/>
        <xdr:cNvSpPr txBox="1">
          <a:spLocks noChangeArrowheads="1"/>
        </xdr:cNvSpPr>
      </xdr:nvSpPr>
      <xdr:spPr>
        <a:xfrm>
          <a:off x="4533900" y="1200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447675</xdr:colOff>
      <xdr:row>70</xdr:row>
      <xdr:rowOff>0</xdr:rowOff>
    </xdr:from>
    <xdr:to>
      <xdr:col>6</xdr:col>
      <xdr:colOff>523875</xdr:colOff>
      <xdr:row>71</xdr:row>
      <xdr:rowOff>85725</xdr:rowOff>
    </xdr:to>
    <xdr:sp fLocksText="0">
      <xdr:nvSpPr>
        <xdr:cNvPr id="145" name="テキスト ボックス 145"/>
        <xdr:cNvSpPr txBox="1">
          <a:spLocks noChangeArrowheads="1"/>
        </xdr:cNvSpPr>
      </xdr:nvSpPr>
      <xdr:spPr>
        <a:xfrm>
          <a:off x="3733800" y="1200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4</xdr:col>
      <xdr:colOff>257175</xdr:colOff>
      <xdr:row>70</xdr:row>
      <xdr:rowOff>0</xdr:rowOff>
    </xdr:from>
    <xdr:to>
      <xdr:col>5</xdr:col>
      <xdr:colOff>333375</xdr:colOff>
      <xdr:row>71</xdr:row>
      <xdr:rowOff>85725</xdr:rowOff>
    </xdr:to>
    <xdr:sp fLocksText="0">
      <xdr:nvSpPr>
        <xdr:cNvPr id="146" name="テキスト ボックス 146"/>
        <xdr:cNvSpPr txBox="1">
          <a:spLocks noChangeArrowheads="1"/>
        </xdr:cNvSpPr>
      </xdr:nvSpPr>
      <xdr:spPr>
        <a:xfrm>
          <a:off x="2886075" y="1200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3</xdr:col>
      <xdr:colOff>66675</xdr:colOff>
      <xdr:row>70</xdr:row>
      <xdr:rowOff>0</xdr:rowOff>
    </xdr:from>
    <xdr:to>
      <xdr:col>4</xdr:col>
      <xdr:colOff>133350</xdr:colOff>
      <xdr:row>71</xdr:row>
      <xdr:rowOff>85725</xdr:rowOff>
    </xdr:to>
    <xdr:sp fLocksText="0">
      <xdr:nvSpPr>
        <xdr:cNvPr id="147" name="テキスト ボックス 147"/>
        <xdr:cNvSpPr txBox="1">
          <a:spLocks noChangeArrowheads="1"/>
        </xdr:cNvSpPr>
      </xdr:nvSpPr>
      <xdr:spPr>
        <a:xfrm>
          <a:off x="2038350" y="1200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523875</xdr:colOff>
      <xdr:row>70</xdr:row>
      <xdr:rowOff>0</xdr:rowOff>
    </xdr:from>
    <xdr:to>
      <xdr:col>2</xdr:col>
      <xdr:colOff>590550</xdr:colOff>
      <xdr:row>71</xdr:row>
      <xdr:rowOff>85725</xdr:rowOff>
    </xdr:to>
    <xdr:sp fLocksText="0">
      <xdr:nvSpPr>
        <xdr:cNvPr id="148" name="テキスト ボックス 148"/>
        <xdr:cNvSpPr txBox="1">
          <a:spLocks noChangeArrowheads="1"/>
        </xdr:cNvSpPr>
      </xdr:nvSpPr>
      <xdr:spPr>
        <a:xfrm>
          <a:off x="1181100" y="1200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7</xdr:col>
      <xdr:colOff>95250</xdr:colOff>
      <xdr:row>62</xdr:row>
      <xdr:rowOff>104775</xdr:rowOff>
    </xdr:from>
    <xdr:to>
      <xdr:col>7</xdr:col>
      <xdr:colOff>190500</xdr:colOff>
      <xdr:row>63</xdr:row>
      <xdr:rowOff>38100</xdr:rowOff>
    </xdr:to>
    <xdr:sp>
      <xdr:nvSpPr>
        <xdr:cNvPr id="149" name="円/楕円 149"/>
        <xdr:cNvSpPr>
          <a:spLocks/>
        </xdr:cNvSpPr>
      </xdr:nvSpPr>
      <xdr:spPr>
        <a:xfrm>
          <a:off x="4695825" y="107346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62</xdr:row>
      <xdr:rowOff>76200</xdr:rowOff>
    </xdr:from>
    <xdr:to>
      <xdr:col>8</xdr:col>
      <xdr:colOff>304800</xdr:colOff>
      <xdr:row>63</xdr:row>
      <xdr:rowOff>161925</xdr:rowOff>
    </xdr:to>
    <xdr:sp fLocksText="0">
      <xdr:nvSpPr>
        <xdr:cNvPr id="150" name="財政構造の弾力性該当値テキスト"/>
        <xdr:cNvSpPr txBox="1">
          <a:spLocks noChangeArrowheads="1"/>
        </xdr:cNvSpPr>
      </xdr:nvSpPr>
      <xdr:spPr>
        <a:xfrm>
          <a:off x="4829175" y="107061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84.8</a:t>
          </a:r>
        </a:p>
      </xdr:txBody>
    </xdr:sp>
    <xdr:clientData/>
  </xdr:twoCellAnchor>
  <xdr:twoCellAnchor>
    <xdr:from>
      <xdr:col>5</xdr:col>
      <xdr:colOff>609600</xdr:colOff>
      <xdr:row>63</xdr:row>
      <xdr:rowOff>28575</xdr:rowOff>
    </xdr:from>
    <xdr:to>
      <xdr:col>6</xdr:col>
      <xdr:colOff>47625</xdr:colOff>
      <xdr:row>63</xdr:row>
      <xdr:rowOff>123825</xdr:rowOff>
    </xdr:to>
    <xdr:sp>
      <xdr:nvSpPr>
        <xdr:cNvPr id="151" name="円/楕円 151"/>
        <xdr:cNvSpPr>
          <a:spLocks/>
        </xdr:cNvSpPr>
      </xdr:nvSpPr>
      <xdr:spPr>
        <a:xfrm>
          <a:off x="3895725" y="108299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63</xdr:row>
      <xdr:rowOff>114300</xdr:rowOff>
    </xdr:from>
    <xdr:to>
      <xdr:col>6</xdr:col>
      <xdr:colOff>333375</xdr:colOff>
      <xdr:row>65</xdr:row>
      <xdr:rowOff>28575</xdr:rowOff>
    </xdr:to>
    <xdr:sp fLocksText="0">
      <xdr:nvSpPr>
        <xdr:cNvPr id="152" name="テキスト ボックス 152"/>
        <xdr:cNvSpPr txBox="1">
          <a:spLocks noChangeArrowheads="1"/>
        </xdr:cNvSpPr>
      </xdr:nvSpPr>
      <xdr:spPr>
        <a:xfrm>
          <a:off x="3581400" y="10915650"/>
          <a:ext cx="6953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86.7</a:t>
          </a:r>
        </a:p>
      </xdr:txBody>
    </xdr:sp>
    <xdr:clientData/>
  </xdr:twoCellAnchor>
  <xdr:twoCellAnchor>
    <xdr:from>
      <xdr:col>4</xdr:col>
      <xdr:colOff>409575</xdr:colOff>
      <xdr:row>63</xdr:row>
      <xdr:rowOff>0</xdr:rowOff>
    </xdr:from>
    <xdr:to>
      <xdr:col>4</xdr:col>
      <xdr:colOff>514350</xdr:colOff>
      <xdr:row>63</xdr:row>
      <xdr:rowOff>104775</xdr:rowOff>
    </xdr:to>
    <xdr:sp>
      <xdr:nvSpPr>
        <xdr:cNvPr id="153" name="円/楕円 153"/>
        <xdr:cNvSpPr>
          <a:spLocks/>
        </xdr:cNvSpPr>
      </xdr:nvSpPr>
      <xdr:spPr>
        <a:xfrm>
          <a:off x="3038475" y="108013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63</xdr:row>
      <xdr:rowOff>85725</xdr:rowOff>
    </xdr:from>
    <xdr:to>
      <xdr:col>5</xdr:col>
      <xdr:colOff>171450</xdr:colOff>
      <xdr:row>65</xdr:row>
      <xdr:rowOff>0</xdr:rowOff>
    </xdr:to>
    <xdr:sp fLocksText="0">
      <xdr:nvSpPr>
        <xdr:cNvPr id="154" name="テキスト ボックス 154"/>
        <xdr:cNvSpPr txBox="1">
          <a:spLocks noChangeArrowheads="1"/>
        </xdr:cNvSpPr>
      </xdr:nvSpPr>
      <xdr:spPr>
        <a:xfrm>
          <a:off x="2724150" y="108870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86.2</a:t>
          </a:r>
        </a:p>
      </xdr:txBody>
    </xdr:sp>
    <xdr:clientData/>
  </xdr:twoCellAnchor>
  <xdr:twoCellAnchor>
    <xdr:from>
      <xdr:col>3</xdr:col>
      <xdr:colOff>219075</xdr:colOff>
      <xdr:row>63</xdr:row>
      <xdr:rowOff>76200</xdr:rowOff>
    </xdr:from>
    <xdr:to>
      <xdr:col>3</xdr:col>
      <xdr:colOff>323850</xdr:colOff>
      <xdr:row>63</xdr:row>
      <xdr:rowOff>171450</xdr:rowOff>
    </xdr:to>
    <xdr:sp>
      <xdr:nvSpPr>
        <xdr:cNvPr id="155" name="円/楕円 155"/>
        <xdr:cNvSpPr>
          <a:spLocks/>
        </xdr:cNvSpPr>
      </xdr:nvSpPr>
      <xdr:spPr>
        <a:xfrm>
          <a:off x="2190750" y="108775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63</xdr:row>
      <xdr:rowOff>161925</xdr:rowOff>
    </xdr:from>
    <xdr:to>
      <xdr:col>3</xdr:col>
      <xdr:colOff>628650</xdr:colOff>
      <xdr:row>65</xdr:row>
      <xdr:rowOff>76200</xdr:rowOff>
    </xdr:to>
    <xdr:sp fLocksText="0">
      <xdr:nvSpPr>
        <xdr:cNvPr id="156" name="テキスト ボックス 156"/>
        <xdr:cNvSpPr txBox="1">
          <a:spLocks noChangeArrowheads="1"/>
        </xdr:cNvSpPr>
      </xdr:nvSpPr>
      <xdr:spPr>
        <a:xfrm>
          <a:off x="1876425" y="10963275"/>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87.7</a:t>
          </a:r>
        </a:p>
      </xdr:txBody>
    </xdr:sp>
    <xdr:clientData/>
  </xdr:twoCellAnchor>
  <xdr:twoCellAnchor>
    <xdr:from>
      <xdr:col>2</xdr:col>
      <xdr:colOff>28575</xdr:colOff>
      <xdr:row>63</xdr:row>
      <xdr:rowOff>95250</xdr:rowOff>
    </xdr:from>
    <xdr:to>
      <xdr:col>2</xdr:col>
      <xdr:colOff>114300</xdr:colOff>
      <xdr:row>64</xdr:row>
      <xdr:rowOff>28575</xdr:rowOff>
    </xdr:to>
    <xdr:sp>
      <xdr:nvSpPr>
        <xdr:cNvPr id="157" name="円/楕円 157"/>
        <xdr:cNvSpPr>
          <a:spLocks/>
        </xdr:cNvSpPr>
      </xdr:nvSpPr>
      <xdr:spPr>
        <a:xfrm>
          <a:off x="1343025" y="108966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64</xdr:row>
      <xdr:rowOff>9525</xdr:rowOff>
    </xdr:from>
    <xdr:to>
      <xdr:col>2</xdr:col>
      <xdr:colOff>438150</xdr:colOff>
      <xdr:row>65</xdr:row>
      <xdr:rowOff>95250</xdr:rowOff>
    </xdr:to>
    <xdr:sp fLocksText="0">
      <xdr:nvSpPr>
        <xdr:cNvPr id="158" name="テキスト ボックス 158"/>
        <xdr:cNvSpPr txBox="1">
          <a:spLocks noChangeArrowheads="1"/>
        </xdr:cNvSpPr>
      </xdr:nvSpPr>
      <xdr:spPr>
        <a:xfrm>
          <a:off x="1019175" y="109823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88.2</a:t>
          </a:r>
        </a:p>
      </xdr:txBody>
    </xdr:sp>
    <xdr:clientData/>
  </xdr:twoCellAnchor>
  <xdr:twoCellAnchor>
    <xdr:from>
      <xdr:col>1</xdr:col>
      <xdr:colOff>76200</xdr:colOff>
      <xdr:row>73</xdr:row>
      <xdr:rowOff>123825</xdr:rowOff>
    </xdr:from>
    <xdr:to>
      <xdr:col>8</xdr:col>
      <xdr:colOff>333375</xdr:colOff>
      <xdr:row>75</xdr:row>
      <xdr:rowOff>95250</xdr:rowOff>
    </xdr:to>
    <xdr:sp>
      <xdr:nvSpPr>
        <xdr:cNvPr id="159" name="正方形/長方形 159"/>
        <xdr:cNvSpPr>
          <a:spLocks/>
        </xdr:cNvSpPr>
      </xdr:nvSpPr>
      <xdr:spPr>
        <a:xfrm>
          <a:off x="733425" y="12639675"/>
          <a:ext cx="485775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人件費・物件費等の状況</a:t>
          </a:r>
        </a:p>
      </xdr:txBody>
    </xdr:sp>
    <xdr:clientData/>
  </xdr:twoCellAnchor>
  <xdr:twoCellAnchor>
    <xdr:from>
      <xdr:col>1</xdr:col>
      <xdr:colOff>114300</xdr:colOff>
      <xdr:row>75</xdr:row>
      <xdr:rowOff>142875</xdr:rowOff>
    </xdr:from>
    <xdr:to>
      <xdr:col>5</xdr:col>
      <xdr:colOff>561975</xdr:colOff>
      <xdr:row>77</xdr:row>
      <xdr:rowOff>104775</xdr:rowOff>
    </xdr:to>
    <xdr:sp fLocksText="0">
      <xdr:nvSpPr>
        <xdr:cNvPr id="160" name="テキスト ボックス 160"/>
        <xdr:cNvSpPr txBox="1">
          <a:spLocks noChangeArrowheads="1"/>
        </xdr:cNvSpPr>
      </xdr:nvSpPr>
      <xdr:spPr>
        <a:xfrm>
          <a:off x="771525" y="13001625"/>
          <a:ext cx="3076575" cy="304800"/>
        </a:xfrm>
        <a:prstGeom prst="rect">
          <a:avLst/>
        </a:prstGeom>
        <a:noFill/>
        <a:ln w="9525" cmpd="sng">
          <a:noFill/>
        </a:ln>
      </xdr:spPr>
      <xdr:txBody>
        <a:bodyPr vertOverflow="clip" wrap="square" lIns="20160" tIns="20160" rIns="20160" bIns="20160" anchor="b"/>
        <a:p>
          <a:pPr algn="ctr">
            <a:defRPr/>
          </a:pPr>
          <a:r>
            <a:rPr lang="en-US" cap="none" sz="1300" b="1" i="0" u="none" baseline="0">
              <a:solidFill>
                <a:srgbClr val="000000"/>
              </a:solidFill>
              <a:latin typeface="ＭＳ Ｐゴシック"/>
              <a:ea typeface="ＭＳ Ｐゴシック"/>
              <a:cs typeface="ＭＳ Ｐゴシック"/>
            </a:rPr>
            <a:t>人口1人当たり人件費・物件費等決算額</a:t>
          </a:r>
        </a:p>
      </xdr:txBody>
    </xdr:sp>
    <xdr:clientData/>
  </xdr:twoCellAnchor>
  <xdr:twoCellAnchor>
    <xdr:from>
      <xdr:col>6</xdr:col>
      <xdr:colOff>38100</xdr:colOff>
      <xdr:row>75</xdr:row>
      <xdr:rowOff>114300</xdr:rowOff>
    </xdr:from>
    <xdr:to>
      <xdr:col>8</xdr:col>
      <xdr:colOff>304800</xdr:colOff>
      <xdr:row>77</xdr:row>
      <xdr:rowOff>133350</xdr:rowOff>
    </xdr:to>
    <xdr:sp fLocksText="0">
      <xdr:nvSpPr>
        <xdr:cNvPr id="161" name="テキスト ボックス 161"/>
        <xdr:cNvSpPr txBox="1">
          <a:spLocks noChangeArrowheads="1"/>
        </xdr:cNvSpPr>
      </xdr:nvSpPr>
      <xdr:spPr>
        <a:xfrm>
          <a:off x="3981450" y="12973050"/>
          <a:ext cx="1581150" cy="361950"/>
        </a:xfrm>
        <a:prstGeom prst="rect">
          <a:avLst/>
        </a:prstGeom>
        <a:noFill/>
        <a:ln w="9525" cmpd="sng">
          <a:noFill/>
        </a:ln>
      </xdr:spPr>
      <xdr:txBody>
        <a:bodyPr vertOverflow="clip" wrap="square" lIns="20160" tIns="20160" rIns="20160" bIns="20160" anchor="b"/>
        <a:p>
          <a:pPr algn="l">
            <a:defRPr/>
          </a:pPr>
          <a:r>
            <a:rPr lang="en-US" cap="none" sz="1600" b="1" i="0" u="none" baseline="0">
              <a:solidFill>
                <a:srgbClr val="FF0000"/>
              </a:solidFill>
              <a:latin typeface="ＭＳ Ｐゴシック"/>
              <a:ea typeface="ＭＳ Ｐゴシック"/>
              <a:cs typeface="ＭＳ Ｐゴシック"/>
            </a:rPr>
            <a:t>[160,919円]　</a:t>
          </a:r>
        </a:p>
      </xdr:txBody>
    </xdr:sp>
    <xdr:clientData/>
  </xdr:twoCellAnchor>
  <xdr:twoCellAnchor>
    <xdr:from>
      <xdr:col>8</xdr:col>
      <xdr:colOff>400050</xdr:colOff>
      <xdr:row>75</xdr:row>
      <xdr:rowOff>28575</xdr:rowOff>
    </xdr:from>
    <xdr:to>
      <xdr:col>10</xdr:col>
      <xdr:colOff>542925</xdr:colOff>
      <xdr:row>76</xdr:row>
      <xdr:rowOff>114300</xdr:rowOff>
    </xdr:to>
    <xdr:sp>
      <xdr:nvSpPr>
        <xdr:cNvPr id="162" name="正方形/長方形 162"/>
        <xdr:cNvSpPr>
          <a:spLocks/>
        </xdr:cNvSpPr>
      </xdr:nvSpPr>
      <xdr:spPr>
        <a:xfrm>
          <a:off x="5657850" y="128873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8</xdr:col>
      <xdr:colOff>400050</xdr:colOff>
      <xdr:row>76</xdr:row>
      <xdr:rowOff>47625</xdr:rowOff>
    </xdr:from>
    <xdr:to>
      <xdr:col>10</xdr:col>
      <xdr:colOff>542925</xdr:colOff>
      <xdr:row>77</xdr:row>
      <xdr:rowOff>133350</xdr:rowOff>
    </xdr:to>
    <xdr:sp>
      <xdr:nvSpPr>
        <xdr:cNvPr id="163" name="正方形/長方形 163"/>
        <xdr:cNvSpPr>
          <a:spLocks/>
        </xdr:cNvSpPr>
      </xdr:nvSpPr>
      <xdr:spPr>
        <a:xfrm>
          <a:off x="5657850" y="130778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43/51</a:t>
          </a:r>
        </a:p>
      </xdr:txBody>
    </xdr:sp>
    <xdr:clientData/>
  </xdr:twoCellAnchor>
  <xdr:twoCellAnchor>
    <xdr:from>
      <xdr:col>11</xdr:col>
      <xdr:colOff>9525</xdr:colOff>
      <xdr:row>75</xdr:row>
      <xdr:rowOff>28575</xdr:rowOff>
    </xdr:from>
    <xdr:to>
      <xdr:col>12</xdr:col>
      <xdr:colOff>571500</xdr:colOff>
      <xdr:row>76</xdr:row>
      <xdr:rowOff>114300</xdr:rowOff>
    </xdr:to>
    <xdr:sp>
      <xdr:nvSpPr>
        <xdr:cNvPr id="164" name="正方形/長方形 164"/>
        <xdr:cNvSpPr>
          <a:spLocks/>
        </xdr:cNvSpPr>
      </xdr:nvSpPr>
      <xdr:spPr>
        <a:xfrm>
          <a:off x="7239000" y="1288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9525</xdr:colOff>
      <xdr:row>76</xdr:row>
      <xdr:rowOff>47625</xdr:rowOff>
    </xdr:from>
    <xdr:to>
      <xdr:col>12</xdr:col>
      <xdr:colOff>571500</xdr:colOff>
      <xdr:row>77</xdr:row>
      <xdr:rowOff>133350</xdr:rowOff>
    </xdr:to>
    <xdr:sp>
      <xdr:nvSpPr>
        <xdr:cNvPr id="165" name="正方形/長方形 165"/>
        <xdr:cNvSpPr>
          <a:spLocks/>
        </xdr:cNvSpPr>
      </xdr:nvSpPr>
      <xdr:spPr>
        <a:xfrm>
          <a:off x="7239000" y="1307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121,920</a:t>
          </a:r>
        </a:p>
      </xdr:txBody>
    </xdr:sp>
    <xdr:clientData/>
  </xdr:twoCellAnchor>
  <xdr:twoCellAnchor>
    <xdr:from>
      <xdr:col>13</xdr:col>
      <xdr:colOff>104775</xdr:colOff>
      <xdr:row>75</xdr:row>
      <xdr:rowOff>28575</xdr:rowOff>
    </xdr:from>
    <xdr:to>
      <xdr:col>15</xdr:col>
      <xdr:colOff>0</xdr:colOff>
      <xdr:row>76</xdr:row>
      <xdr:rowOff>114300</xdr:rowOff>
    </xdr:to>
    <xdr:sp>
      <xdr:nvSpPr>
        <xdr:cNvPr id="166" name="正方形/長方形 166"/>
        <xdr:cNvSpPr>
          <a:spLocks/>
        </xdr:cNvSpPr>
      </xdr:nvSpPr>
      <xdr:spPr>
        <a:xfrm>
          <a:off x="8648700" y="12887325"/>
          <a:ext cx="12096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13</xdr:col>
      <xdr:colOff>104775</xdr:colOff>
      <xdr:row>76</xdr:row>
      <xdr:rowOff>47625</xdr:rowOff>
    </xdr:from>
    <xdr:to>
      <xdr:col>15</xdr:col>
      <xdr:colOff>0</xdr:colOff>
      <xdr:row>77</xdr:row>
      <xdr:rowOff>133350</xdr:rowOff>
    </xdr:to>
    <xdr:sp>
      <xdr:nvSpPr>
        <xdr:cNvPr id="167" name="正方形/長方形 167"/>
        <xdr:cNvSpPr>
          <a:spLocks/>
        </xdr:cNvSpPr>
      </xdr:nvSpPr>
      <xdr:spPr>
        <a:xfrm>
          <a:off x="8648700" y="13077825"/>
          <a:ext cx="120967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147,104</a:t>
          </a:r>
        </a:p>
      </xdr:txBody>
    </xdr:sp>
    <xdr:clientData/>
  </xdr:twoCellAnchor>
  <xdr:twoCellAnchor>
    <xdr:from>
      <xdr:col>1</xdr:col>
      <xdr:colOff>76200</xdr:colOff>
      <xdr:row>78</xdr:row>
      <xdr:rowOff>28575</xdr:rowOff>
    </xdr:from>
    <xdr:to>
      <xdr:col>8</xdr:col>
      <xdr:colOff>333375</xdr:colOff>
      <xdr:row>92</xdr:row>
      <xdr:rowOff>38100</xdr:rowOff>
    </xdr:to>
    <xdr:sp>
      <xdr:nvSpPr>
        <xdr:cNvPr id="168" name="正方形/長方形 168"/>
        <xdr:cNvSpPr>
          <a:spLocks/>
        </xdr:cNvSpPr>
      </xdr:nvSpPr>
      <xdr:spPr>
        <a:xfrm>
          <a:off x="733425" y="13401675"/>
          <a:ext cx="4857750" cy="2409825"/>
        </a:xfrm>
        <a:prstGeom prst="rect">
          <a:avLst/>
        </a:prstGeom>
        <a:solidFill>
          <a:srgbClr val="FFFFC8"/>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78</xdr:row>
      <xdr:rowOff>28575</xdr:rowOff>
    </xdr:from>
    <xdr:to>
      <xdr:col>17</xdr:col>
      <xdr:colOff>390525</xdr:colOff>
      <xdr:row>92</xdr:row>
      <xdr:rowOff>38100</xdr:rowOff>
    </xdr:to>
    <xdr:sp>
      <xdr:nvSpPr>
        <xdr:cNvPr id="169" name="正方形/長方形 169"/>
        <xdr:cNvSpPr>
          <a:spLocks/>
        </xdr:cNvSpPr>
      </xdr:nvSpPr>
      <xdr:spPr>
        <a:xfrm>
          <a:off x="5781675" y="13401675"/>
          <a:ext cx="5781675" cy="24098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78</xdr:row>
      <xdr:rowOff>28575</xdr:rowOff>
    </xdr:from>
    <xdr:to>
      <xdr:col>14</xdr:col>
      <xdr:colOff>228600</xdr:colOff>
      <xdr:row>79</xdr:row>
      <xdr:rowOff>104775</xdr:rowOff>
    </xdr:to>
    <xdr:sp>
      <xdr:nvSpPr>
        <xdr:cNvPr id="170" name="正方形/長方形 170"/>
        <xdr:cNvSpPr>
          <a:spLocks/>
        </xdr:cNvSpPr>
      </xdr:nvSpPr>
      <xdr:spPr>
        <a:xfrm>
          <a:off x="5781675" y="13401675"/>
          <a:ext cx="3648075"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人口1人当たり人件費・物件費等決算額の分析欄</a:t>
          </a:r>
        </a:p>
      </xdr:txBody>
    </xdr:sp>
    <xdr:clientData/>
  </xdr:twoCellAnchor>
  <xdr:twoCellAnchor>
    <xdr:from>
      <xdr:col>8</xdr:col>
      <xdr:colOff>647700</xdr:colOff>
      <xdr:row>80</xdr:row>
      <xdr:rowOff>0</xdr:rowOff>
    </xdr:from>
    <xdr:to>
      <xdr:col>17</xdr:col>
      <xdr:colOff>266700</xdr:colOff>
      <xdr:row>91</xdr:row>
      <xdr:rowOff>142875</xdr:rowOff>
    </xdr:to>
    <xdr:sp fLocksText="0">
      <xdr:nvSpPr>
        <xdr:cNvPr id="171" name="テキスト ボックス 171"/>
        <xdr:cNvSpPr txBox="1">
          <a:spLocks noChangeArrowheads="1"/>
        </xdr:cNvSpPr>
      </xdr:nvSpPr>
      <xdr:spPr>
        <a:xfrm>
          <a:off x="5905500" y="13716000"/>
          <a:ext cx="5534025" cy="20288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計画的な職員定数の管理による人件費の削減や、財政健全化方針に基づく経費削減の取組等により、前年度を２，０００円下回っている。
　今後も職員管理適正化計画に基づく定員管理の適正化や事務事業の見直し等により、経常経費の更なる抑制に努める。</a:t>
          </a:r>
        </a:p>
      </xdr:txBody>
    </xdr:sp>
    <xdr:clientData/>
  </xdr:twoCellAnchor>
  <xdr:twoCellAnchor>
    <xdr:from>
      <xdr:col>1</xdr:col>
      <xdr:colOff>95250</xdr:colOff>
      <xdr:row>77</xdr:row>
      <xdr:rowOff>9525</xdr:rowOff>
    </xdr:from>
    <xdr:to>
      <xdr:col>1</xdr:col>
      <xdr:colOff>314325</xdr:colOff>
      <xdr:row>77</xdr:row>
      <xdr:rowOff>152400</xdr:rowOff>
    </xdr:to>
    <xdr:sp fLocksText="0">
      <xdr:nvSpPr>
        <xdr:cNvPr id="172" name="テキスト ボックス 172"/>
        <xdr:cNvSpPr txBox="1">
          <a:spLocks noChangeArrowheads="1"/>
        </xdr:cNvSpPr>
      </xdr:nvSpPr>
      <xdr:spPr>
        <a:xfrm>
          <a:off x="752475" y="132111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76200</xdr:colOff>
      <xdr:row>92</xdr:row>
      <xdr:rowOff>38100</xdr:rowOff>
    </xdr:from>
    <xdr:to>
      <xdr:col>8</xdr:col>
      <xdr:colOff>333375</xdr:colOff>
      <xdr:row>92</xdr:row>
      <xdr:rowOff>38100</xdr:rowOff>
    </xdr:to>
    <xdr:sp>
      <xdr:nvSpPr>
        <xdr:cNvPr id="173" name="直線コネクタ 173"/>
        <xdr:cNvSpPr>
          <a:spLocks/>
        </xdr:cNvSpPr>
      </xdr:nvSpPr>
      <xdr:spPr>
        <a:xfrm>
          <a:off x="733425" y="1581150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66675</xdr:rowOff>
    </xdr:from>
    <xdr:to>
      <xdr:col>1</xdr:col>
      <xdr:colOff>76200</xdr:colOff>
      <xdr:row>92</xdr:row>
      <xdr:rowOff>152400</xdr:rowOff>
    </xdr:to>
    <xdr:sp fLocksText="0">
      <xdr:nvSpPr>
        <xdr:cNvPr id="174" name="テキスト ボックス 174"/>
        <xdr:cNvSpPr txBox="1">
          <a:spLocks noChangeArrowheads="1"/>
        </xdr:cNvSpPr>
      </xdr:nvSpPr>
      <xdr:spPr>
        <a:xfrm>
          <a:off x="0" y="156686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1,000,000</a:t>
          </a:r>
        </a:p>
      </xdr:txBody>
    </xdr:sp>
    <xdr:clientData/>
  </xdr:twoCellAnchor>
  <xdr:twoCellAnchor>
    <xdr:from>
      <xdr:col>1</xdr:col>
      <xdr:colOff>76200</xdr:colOff>
      <xdr:row>89</xdr:row>
      <xdr:rowOff>152400</xdr:rowOff>
    </xdr:from>
    <xdr:to>
      <xdr:col>8</xdr:col>
      <xdr:colOff>333375</xdr:colOff>
      <xdr:row>89</xdr:row>
      <xdr:rowOff>152400</xdr:rowOff>
    </xdr:to>
    <xdr:sp>
      <xdr:nvSpPr>
        <xdr:cNvPr id="175" name="直線コネクタ 175"/>
        <xdr:cNvSpPr>
          <a:spLocks/>
        </xdr:cNvSpPr>
      </xdr:nvSpPr>
      <xdr:spPr>
        <a:xfrm>
          <a:off x="733425" y="1541145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89</xdr:row>
      <xdr:rowOff>9525</xdr:rowOff>
    </xdr:from>
    <xdr:to>
      <xdr:col>1</xdr:col>
      <xdr:colOff>76200</xdr:colOff>
      <xdr:row>90</xdr:row>
      <xdr:rowOff>95250</xdr:rowOff>
    </xdr:to>
    <xdr:sp fLocksText="0">
      <xdr:nvSpPr>
        <xdr:cNvPr id="176" name="テキスト ボックス 176"/>
        <xdr:cNvSpPr txBox="1">
          <a:spLocks noChangeArrowheads="1"/>
        </xdr:cNvSpPr>
      </xdr:nvSpPr>
      <xdr:spPr>
        <a:xfrm>
          <a:off x="0" y="1526857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800,000</a:t>
          </a:r>
        </a:p>
      </xdr:txBody>
    </xdr:sp>
    <xdr:clientData/>
  </xdr:twoCellAnchor>
  <xdr:twoCellAnchor>
    <xdr:from>
      <xdr:col>1</xdr:col>
      <xdr:colOff>76200</xdr:colOff>
      <xdr:row>87</xdr:row>
      <xdr:rowOff>95250</xdr:rowOff>
    </xdr:from>
    <xdr:to>
      <xdr:col>8</xdr:col>
      <xdr:colOff>333375</xdr:colOff>
      <xdr:row>87</xdr:row>
      <xdr:rowOff>95250</xdr:rowOff>
    </xdr:to>
    <xdr:sp>
      <xdr:nvSpPr>
        <xdr:cNvPr id="177" name="直線コネクタ 177"/>
        <xdr:cNvSpPr>
          <a:spLocks/>
        </xdr:cNvSpPr>
      </xdr:nvSpPr>
      <xdr:spPr>
        <a:xfrm>
          <a:off x="733425" y="15011400"/>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86</xdr:row>
      <xdr:rowOff>123825</xdr:rowOff>
    </xdr:from>
    <xdr:to>
      <xdr:col>1</xdr:col>
      <xdr:colOff>76200</xdr:colOff>
      <xdr:row>88</xdr:row>
      <xdr:rowOff>38100</xdr:rowOff>
    </xdr:to>
    <xdr:sp fLocksText="0">
      <xdr:nvSpPr>
        <xdr:cNvPr id="178" name="テキスト ボックス 178"/>
        <xdr:cNvSpPr txBox="1">
          <a:spLocks noChangeArrowheads="1"/>
        </xdr:cNvSpPr>
      </xdr:nvSpPr>
      <xdr:spPr>
        <a:xfrm>
          <a:off x="0" y="148685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600,000</a:t>
          </a:r>
        </a:p>
      </xdr:txBody>
    </xdr:sp>
    <xdr:clientData/>
  </xdr:twoCellAnchor>
  <xdr:twoCellAnchor>
    <xdr:from>
      <xdr:col>1</xdr:col>
      <xdr:colOff>76200</xdr:colOff>
      <xdr:row>85</xdr:row>
      <xdr:rowOff>28575</xdr:rowOff>
    </xdr:from>
    <xdr:to>
      <xdr:col>8</xdr:col>
      <xdr:colOff>333375</xdr:colOff>
      <xdr:row>85</xdr:row>
      <xdr:rowOff>28575</xdr:rowOff>
    </xdr:to>
    <xdr:sp>
      <xdr:nvSpPr>
        <xdr:cNvPr id="179" name="直線コネクタ 179"/>
        <xdr:cNvSpPr>
          <a:spLocks/>
        </xdr:cNvSpPr>
      </xdr:nvSpPr>
      <xdr:spPr>
        <a:xfrm>
          <a:off x="733425" y="1460182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84</xdr:row>
      <xdr:rowOff>57150</xdr:rowOff>
    </xdr:from>
    <xdr:to>
      <xdr:col>1</xdr:col>
      <xdr:colOff>76200</xdr:colOff>
      <xdr:row>85</xdr:row>
      <xdr:rowOff>152400</xdr:rowOff>
    </xdr:to>
    <xdr:sp fLocksText="0">
      <xdr:nvSpPr>
        <xdr:cNvPr id="180" name="テキスト ボックス 180"/>
        <xdr:cNvSpPr txBox="1">
          <a:spLocks noChangeArrowheads="1"/>
        </xdr:cNvSpPr>
      </xdr:nvSpPr>
      <xdr:spPr>
        <a:xfrm>
          <a:off x="0" y="14458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400,000</a:t>
          </a:r>
        </a:p>
      </xdr:txBody>
    </xdr:sp>
    <xdr:clientData/>
  </xdr:twoCellAnchor>
  <xdr:twoCellAnchor>
    <xdr:from>
      <xdr:col>1</xdr:col>
      <xdr:colOff>76200</xdr:colOff>
      <xdr:row>82</xdr:row>
      <xdr:rowOff>142875</xdr:rowOff>
    </xdr:from>
    <xdr:to>
      <xdr:col>8</xdr:col>
      <xdr:colOff>333375</xdr:colOff>
      <xdr:row>82</xdr:row>
      <xdr:rowOff>142875</xdr:rowOff>
    </xdr:to>
    <xdr:sp>
      <xdr:nvSpPr>
        <xdr:cNvPr id="181" name="直線コネクタ 181"/>
        <xdr:cNvSpPr>
          <a:spLocks/>
        </xdr:cNvSpPr>
      </xdr:nvSpPr>
      <xdr:spPr>
        <a:xfrm>
          <a:off x="733425" y="142017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0</xdr:rowOff>
    </xdr:from>
    <xdr:to>
      <xdr:col>1</xdr:col>
      <xdr:colOff>76200</xdr:colOff>
      <xdr:row>83</xdr:row>
      <xdr:rowOff>85725</xdr:rowOff>
    </xdr:to>
    <xdr:sp fLocksText="0">
      <xdr:nvSpPr>
        <xdr:cNvPr id="182" name="テキスト ボックス 182"/>
        <xdr:cNvSpPr txBox="1">
          <a:spLocks noChangeArrowheads="1"/>
        </xdr:cNvSpPr>
      </xdr:nvSpPr>
      <xdr:spPr>
        <a:xfrm>
          <a:off x="0" y="140589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200,000</a:t>
          </a:r>
        </a:p>
      </xdr:txBody>
    </xdr:sp>
    <xdr:clientData/>
  </xdr:twoCellAnchor>
  <xdr:twoCellAnchor>
    <xdr:from>
      <xdr:col>1</xdr:col>
      <xdr:colOff>76200</xdr:colOff>
      <xdr:row>80</xdr:row>
      <xdr:rowOff>85725</xdr:rowOff>
    </xdr:from>
    <xdr:to>
      <xdr:col>8</xdr:col>
      <xdr:colOff>333375</xdr:colOff>
      <xdr:row>80</xdr:row>
      <xdr:rowOff>85725</xdr:rowOff>
    </xdr:to>
    <xdr:sp>
      <xdr:nvSpPr>
        <xdr:cNvPr id="183" name="直線コネクタ 183"/>
        <xdr:cNvSpPr>
          <a:spLocks/>
        </xdr:cNvSpPr>
      </xdr:nvSpPr>
      <xdr:spPr>
        <a:xfrm>
          <a:off x="733425" y="1380172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79</xdr:row>
      <xdr:rowOff>114300</xdr:rowOff>
    </xdr:from>
    <xdr:to>
      <xdr:col>1</xdr:col>
      <xdr:colOff>76200</xdr:colOff>
      <xdr:row>81</xdr:row>
      <xdr:rowOff>28575</xdr:rowOff>
    </xdr:to>
    <xdr:sp fLocksText="0">
      <xdr:nvSpPr>
        <xdr:cNvPr id="184" name="テキスト ボックス 184"/>
        <xdr:cNvSpPr txBox="1">
          <a:spLocks noChangeArrowheads="1"/>
        </xdr:cNvSpPr>
      </xdr:nvSpPr>
      <xdr:spPr>
        <a:xfrm>
          <a:off x="0" y="1365885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xdr:col>
      <xdr:colOff>76200</xdr:colOff>
      <xdr:row>78</xdr:row>
      <xdr:rowOff>28575</xdr:rowOff>
    </xdr:from>
    <xdr:to>
      <xdr:col>8</xdr:col>
      <xdr:colOff>333375</xdr:colOff>
      <xdr:row>78</xdr:row>
      <xdr:rowOff>28575</xdr:rowOff>
    </xdr:to>
    <xdr:sp>
      <xdr:nvSpPr>
        <xdr:cNvPr id="185" name="直線コネクタ 185"/>
        <xdr:cNvSpPr>
          <a:spLocks/>
        </xdr:cNvSpPr>
      </xdr:nvSpPr>
      <xdr:spPr>
        <a:xfrm>
          <a:off x="733425" y="13401675"/>
          <a:ext cx="4857750"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78</xdr:row>
      <xdr:rowOff>28575</xdr:rowOff>
    </xdr:from>
    <xdr:to>
      <xdr:col>8</xdr:col>
      <xdr:colOff>333375</xdr:colOff>
      <xdr:row>92</xdr:row>
      <xdr:rowOff>38100</xdr:rowOff>
    </xdr:to>
    <xdr:sp>
      <xdr:nvSpPr>
        <xdr:cNvPr id="186" name="人件費・物件費等の状況グラフ枠"/>
        <xdr:cNvSpPr>
          <a:spLocks/>
        </xdr:cNvSpPr>
      </xdr:nvSpPr>
      <xdr:spPr>
        <a:xfrm>
          <a:off x="733425" y="13401675"/>
          <a:ext cx="4857750" cy="240982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81</xdr:row>
      <xdr:rowOff>66675</xdr:rowOff>
    </xdr:from>
    <xdr:to>
      <xdr:col>7</xdr:col>
      <xdr:colOff>142875</xdr:colOff>
      <xdr:row>89</xdr:row>
      <xdr:rowOff>104775</xdr:rowOff>
    </xdr:to>
    <xdr:sp>
      <xdr:nvSpPr>
        <xdr:cNvPr id="187" name="直線コネクタ 187"/>
        <xdr:cNvSpPr>
          <a:spLocks/>
        </xdr:cNvSpPr>
      </xdr:nvSpPr>
      <xdr:spPr>
        <a:xfrm flipV="1">
          <a:off x="4743450" y="13954125"/>
          <a:ext cx="0" cy="1409700"/>
        </a:xfrm>
        <a:prstGeom prst="line">
          <a:avLst/>
        </a:prstGeom>
        <a:noFill/>
        <a:ln w="6336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89</xdr:row>
      <xdr:rowOff>76200</xdr:rowOff>
    </xdr:from>
    <xdr:to>
      <xdr:col>8</xdr:col>
      <xdr:colOff>304800</xdr:colOff>
      <xdr:row>90</xdr:row>
      <xdr:rowOff>171450</xdr:rowOff>
    </xdr:to>
    <xdr:sp fLocksText="0">
      <xdr:nvSpPr>
        <xdr:cNvPr id="188" name="人件費・物件費等の状況最小値テキスト"/>
        <xdr:cNvSpPr txBox="1">
          <a:spLocks noChangeArrowheads="1"/>
        </xdr:cNvSpPr>
      </xdr:nvSpPr>
      <xdr:spPr>
        <a:xfrm>
          <a:off x="4829175" y="1533525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779,082</a:t>
          </a:r>
        </a:p>
      </xdr:txBody>
    </xdr:sp>
    <xdr:clientData/>
  </xdr:twoCellAnchor>
  <xdr:twoCellAnchor>
    <xdr:from>
      <xdr:col>7</xdr:col>
      <xdr:colOff>66675</xdr:colOff>
      <xdr:row>89</xdr:row>
      <xdr:rowOff>104775</xdr:rowOff>
    </xdr:from>
    <xdr:to>
      <xdr:col>7</xdr:col>
      <xdr:colOff>228600</xdr:colOff>
      <xdr:row>89</xdr:row>
      <xdr:rowOff>104775</xdr:rowOff>
    </xdr:to>
    <xdr:sp>
      <xdr:nvSpPr>
        <xdr:cNvPr id="189" name="直線コネクタ 189"/>
        <xdr:cNvSpPr>
          <a:spLocks/>
        </xdr:cNvSpPr>
      </xdr:nvSpPr>
      <xdr:spPr>
        <a:xfrm>
          <a:off x="4667250" y="15363825"/>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79</xdr:row>
      <xdr:rowOff>152400</xdr:rowOff>
    </xdr:from>
    <xdr:to>
      <xdr:col>8</xdr:col>
      <xdr:colOff>304800</xdr:colOff>
      <xdr:row>81</xdr:row>
      <xdr:rowOff>66675</xdr:rowOff>
    </xdr:to>
    <xdr:sp fLocksText="0">
      <xdr:nvSpPr>
        <xdr:cNvPr id="190" name="人件費・物件費等の状況最大値テキスト"/>
        <xdr:cNvSpPr txBox="1">
          <a:spLocks noChangeArrowheads="1"/>
        </xdr:cNvSpPr>
      </xdr:nvSpPr>
      <xdr:spPr>
        <a:xfrm>
          <a:off x="4829175" y="136969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74,418</a:t>
          </a:r>
        </a:p>
      </xdr:txBody>
    </xdr:sp>
    <xdr:clientData/>
  </xdr:twoCellAnchor>
  <xdr:twoCellAnchor>
    <xdr:from>
      <xdr:col>7</xdr:col>
      <xdr:colOff>66675</xdr:colOff>
      <xdr:row>81</xdr:row>
      <xdr:rowOff>66675</xdr:rowOff>
    </xdr:from>
    <xdr:to>
      <xdr:col>7</xdr:col>
      <xdr:colOff>228600</xdr:colOff>
      <xdr:row>81</xdr:row>
      <xdr:rowOff>66675</xdr:rowOff>
    </xdr:to>
    <xdr:sp>
      <xdr:nvSpPr>
        <xdr:cNvPr id="191" name="直線コネクタ 191"/>
        <xdr:cNvSpPr>
          <a:spLocks/>
        </xdr:cNvSpPr>
      </xdr:nvSpPr>
      <xdr:spPr>
        <a:xfrm>
          <a:off x="4667250" y="13954125"/>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82</xdr:row>
      <xdr:rowOff>66675</xdr:rowOff>
    </xdr:from>
    <xdr:to>
      <xdr:col>7</xdr:col>
      <xdr:colOff>142875</xdr:colOff>
      <xdr:row>82</xdr:row>
      <xdr:rowOff>66675</xdr:rowOff>
    </xdr:to>
    <xdr:sp>
      <xdr:nvSpPr>
        <xdr:cNvPr id="192" name="直線コネクタ 192"/>
        <xdr:cNvSpPr>
          <a:spLocks/>
        </xdr:cNvSpPr>
      </xdr:nvSpPr>
      <xdr:spPr>
        <a:xfrm>
          <a:off x="3943350" y="14125575"/>
          <a:ext cx="80010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80</xdr:row>
      <xdr:rowOff>142875</xdr:rowOff>
    </xdr:from>
    <xdr:to>
      <xdr:col>8</xdr:col>
      <xdr:colOff>304800</xdr:colOff>
      <xdr:row>82</xdr:row>
      <xdr:rowOff>57150</xdr:rowOff>
    </xdr:to>
    <xdr:sp fLocksText="0">
      <xdr:nvSpPr>
        <xdr:cNvPr id="193" name="人件費・物件費等の状況平均値テキスト"/>
        <xdr:cNvSpPr txBox="1">
          <a:spLocks noChangeArrowheads="1"/>
        </xdr:cNvSpPr>
      </xdr:nvSpPr>
      <xdr:spPr>
        <a:xfrm>
          <a:off x="4829175" y="138588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132,511</a:t>
          </a:r>
        </a:p>
      </xdr:txBody>
    </xdr:sp>
    <xdr:clientData/>
  </xdr:twoCellAnchor>
  <xdr:twoCellAnchor>
    <xdr:from>
      <xdr:col>7</xdr:col>
      <xdr:colOff>95250</xdr:colOff>
      <xdr:row>81</xdr:row>
      <xdr:rowOff>133350</xdr:rowOff>
    </xdr:from>
    <xdr:to>
      <xdr:col>7</xdr:col>
      <xdr:colOff>190500</xdr:colOff>
      <xdr:row>82</xdr:row>
      <xdr:rowOff>57150</xdr:rowOff>
    </xdr:to>
    <xdr:sp>
      <xdr:nvSpPr>
        <xdr:cNvPr id="194" name="フローチャート : 判断 194"/>
        <xdr:cNvSpPr>
          <a:spLocks/>
        </xdr:cNvSpPr>
      </xdr:nvSpPr>
      <xdr:spPr>
        <a:xfrm>
          <a:off x="4695825" y="140208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82</xdr:row>
      <xdr:rowOff>66675</xdr:rowOff>
    </xdr:from>
    <xdr:to>
      <xdr:col>6</xdr:col>
      <xdr:colOff>0</xdr:colOff>
      <xdr:row>82</xdr:row>
      <xdr:rowOff>76200</xdr:rowOff>
    </xdr:to>
    <xdr:sp>
      <xdr:nvSpPr>
        <xdr:cNvPr id="195" name="直線コネクタ 195"/>
        <xdr:cNvSpPr>
          <a:spLocks/>
        </xdr:cNvSpPr>
      </xdr:nvSpPr>
      <xdr:spPr>
        <a:xfrm flipV="1">
          <a:off x="3095625" y="14125575"/>
          <a:ext cx="84772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81</xdr:row>
      <xdr:rowOff>95250</xdr:rowOff>
    </xdr:from>
    <xdr:to>
      <xdr:col>6</xdr:col>
      <xdr:colOff>47625</xdr:colOff>
      <xdr:row>82</xdr:row>
      <xdr:rowOff>28575</xdr:rowOff>
    </xdr:to>
    <xdr:sp>
      <xdr:nvSpPr>
        <xdr:cNvPr id="196" name="フローチャート : 判断 196"/>
        <xdr:cNvSpPr>
          <a:spLocks/>
        </xdr:cNvSpPr>
      </xdr:nvSpPr>
      <xdr:spPr>
        <a:xfrm>
          <a:off x="3895725" y="139827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80</xdr:row>
      <xdr:rowOff>38100</xdr:rowOff>
    </xdr:from>
    <xdr:to>
      <xdr:col>6</xdr:col>
      <xdr:colOff>333375</xdr:colOff>
      <xdr:row>81</xdr:row>
      <xdr:rowOff>123825</xdr:rowOff>
    </xdr:to>
    <xdr:sp fLocksText="0">
      <xdr:nvSpPr>
        <xdr:cNvPr id="197" name="テキスト ボックス 197"/>
        <xdr:cNvSpPr txBox="1">
          <a:spLocks noChangeArrowheads="1"/>
        </xdr:cNvSpPr>
      </xdr:nvSpPr>
      <xdr:spPr>
        <a:xfrm>
          <a:off x="3581400" y="13754100"/>
          <a:ext cx="6953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115,621</a:t>
          </a:r>
        </a:p>
      </xdr:txBody>
    </xdr:sp>
    <xdr:clientData/>
  </xdr:twoCellAnchor>
  <xdr:twoCellAnchor>
    <xdr:from>
      <xdr:col>3</xdr:col>
      <xdr:colOff>266700</xdr:colOff>
      <xdr:row>82</xdr:row>
      <xdr:rowOff>76200</xdr:rowOff>
    </xdr:from>
    <xdr:to>
      <xdr:col>4</xdr:col>
      <xdr:colOff>466725</xdr:colOff>
      <xdr:row>82</xdr:row>
      <xdr:rowOff>76200</xdr:rowOff>
    </xdr:to>
    <xdr:sp>
      <xdr:nvSpPr>
        <xdr:cNvPr id="198" name="直線コネクタ 198"/>
        <xdr:cNvSpPr>
          <a:spLocks/>
        </xdr:cNvSpPr>
      </xdr:nvSpPr>
      <xdr:spPr>
        <a:xfrm>
          <a:off x="2238375" y="14135100"/>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81</xdr:row>
      <xdr:rowOff>85725</xdr:rowOff>
    </xdr:from>
    <xdr:to>
      <xdr:col>4</xdr:col>
      <xdr:colOff>514350</xdr:colOff>
      <xdr:row>82</xdr:row>
      <xdr:rowOff>9525</xdr:rowOff>
    </xdr:to>
    <xdr:sp>
      <xdr:nvSpPr>
        <xdr:cNvPr id="199" name="フローチャート : 判断 199"/>
        <xdr:cNvSpPr>
          <a:spLocks/>
        </xdr:cNvSpPr>
      </xdr:nvSpPr>
      <xdr:spPr>
        <a:xfrm>
          <a:off x="3038475" y="139731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80</xdr:row>
      <xdr:rowOff>19050</xdr:rowOff>
    </xdr:from>
    <xdr:to>
      <xdr:col>5</xdr:col>
      <xdr:colOff>171450</xdr:colOff>
      <xdr:row>81</xdr:row>
      <xdr:rowOff>114300</xdr:rowOff>
    </xdr:to>
    <xdr:sp fLocksText="0">
      <xdr:nvSpPr>
        <xdr:cNvPr id="200" name="テキスト ボックス 200"/>
        <xdr:cNvSpPr txBox="1">
          <a:spLocks noChangeArrowheads="1"/>
        </xdr:cNvSpPr>
      </xdr:nvSpPr>
      <xdr:spPr>
        <a:xfrm>
          <a:off x="2724150" y="1373505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109,598</a:t>
          </a:r>
        </a:p>
      </xdr:txBody>
    </xdr:sp>
    <xdr:clientData/>
  </xdr:twoCellAnchor>
  <xdr:twoCellAnchor>
    <xdr:from>
      <xdr:col>2</xdr:col>
      <xdr:colOff>76200</xdr:colOff>
      <xdr:row>82</xdr:row>
      <xdr:rowOff>66675</xdr:rowOff>
    </xdr:from>
    <xdr:to>
      <xdr:col>3</xdr:col>
      <xdr:colOff>266700</xdr:colOff>
      <xdr:row>82</xdr:row>
      <xdr:rowOff>76200</xdr:rowOff>
    </xdr:to>
    <xdr:sp>
      <xdr:nvSpPr>
        <xdr:cNvPr id="201" name="直線コネクタ 201"/>
        <xdr:cNvSpPr>
          <a:spLocks/>
        </xdr:cNvSpPr>
      </xdr:nvSpPr>
      <xdr:spPr>
        <a:xfrm>
          <a:off x="1390650" y="14125575"/>
          <a:ext cx="84772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81</xdr:row>
      <xdr:rowOff>85725</xdr:rowOff>
    </xdr:from>
    <xdr:to>
      <xdr:col>3</xdr:col>
      <xdr:colOff>323850</xdr:colOff>
      <xdr:row>82</xdr:row>
      <xdr:rowOff>9525</xdr:rowOff>
    </xdr:to>
    <xdr:sp>
      <xdr:nvSpPr>
        <xdr:cNvPr id="202" name="フローチャート : 判断 202"/>
        <xdr:cNvSpPr>
          <a:spLocks/>
        </xdr:cNvSpPr>
      </xdr:nvSpPr>
      <xdr:spPr>
        <a:xfrm>
          <a:off x="2190750" y="139731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80</xdr:row>
      <xdr:rowOff>19050</xdr:rowOff>
    </xdr:from>
    <xdr:to>
      <xdr:col>3</xdr:col>
      <xdr:colOff>628650</xdr:colOff>
      <xdr:row>81</xdr:row>
      <xdr:rowOff>114300</xdr:rowOff>
    </xdr:to>
    <xdr:sp fLocksText="0">
      <xdr:nvSpPr>
        <xdr:cNvPr id="203" name="テキスト ボックス 203"/>
        <xdr:cNvSpPr txBox="1">
          <a:spLocks noChangeArrowheads="1"/>
        </xdr:cNvSpPr>
      </xdr:nvSpPr>
      <xdr:spPr>
        <a:xfrm>
          <a:off x="1876425" y="13735050"/>
          <a:ext cx="72390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109,828</a:t>
          </a:r>
        </a:p>
      </xdr:txBody>
    </xdr:sp>
    <xdr:clientData/>
  </xdr:twoCellAnchor>
  <xdr:twoCellAnchor>
    <xdr:from>
      <xdr:col>2</xdr:col>
      <xdr:colOff>28575</xdr:colOff>
      <xdr:row>81</xdr:row>
      <xdr:rowOff>95250</xdr:rowOff>
    </xdr:from>
    <xdr:to>
      <xdr:col>2</xdr:col>
      <xdr:colOff>114300</xdr:colOff>
      <xdr:row>82</xdr:row>
      <xdr:rowOff>28575</xdr:rowOff>
    </xdr:to>
    <xdr:sp>
      <xdr:nvSpPr>
        <xdr:cNvPr id="204" name="フローチャート : 判断 204"/>
        <xdr:cNvSpPr>
          <a:spLocks/>
        </xdr:cNvSpPr>
      </xdr:nvSpPr>
      <xdr:spPr>
        <a:xfrm>
          <a:off x="1343025" y="139827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80</xdr:row>
      <xdr:rowOff>38100</xdr:rowOff>
    </xdr:from>
    <xdr:to>
      <xdr:col>2</xdr:col>
      <xdr:colOff>438150</xdr:colOff>
      <xdr:row>81</xdr:row>
      <xdr:rowOff>123825</xdr:rowOff>
    </xdr:to>
    <xdr:sp fLocksText="0">
      <xdr:nvSpPr>
        <xdr:cNvPr id="205" name="テキスト ボックス 205"/>
        <xdr:cNvSpPr txBox="1">
          <a:spLocks noChangeArrowheads="1"/>
        </xdr:cNvSpPr>
      </xdr:nvSpPr>
      <xdr:spPr>
        <a:xfrm>
          <a:off x="1019175" y="137541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115,337</a:t>
          </a:r>
        </a:p>
      </xdr:txBody>
    </xdr:sp>
    <xdr:clientData/>
  </xdr:twoCellAnchor>
  <xdr:twoCellAnchor>
    <xdr:from>
      <xdr:col>6</xdr:col>
      <xdr:colOff>590550</xdr:colOff>
      <xdr:row>92</xdr:row>
      <xdr:rowOff>38100</xdr:rowOff>
    </xdr:from>
    <xdr:to>
      <xdr:col>8</xdr:col>
      <xdr:colOff>9525</xdr:colOff>
      <xdr:row>93</xdr:row>
      <xdr:rowOff>123825</xdr:rowOff>
    </xdr:to>
    <xdr:sp fLocksText="0">
      <xdr:nvSpPr>
        <xdr:cNvPr id="206" name="テキスト ボックス 206"/>
        <xdr:cNvSpPr txBox="1">
          <a:spLocks noChangeArrowheads="1"/>
        </xdr:cNvSpPr>
      </xdr:nvSpPr>
      <xdr:spPr>
        <a:xfrm>
          <a:off x="4533900" y="1581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447675</xdr:colOff>
      <xdr:row>92</xdr:row>
      <xdr:rowOff>38100</xdr:rowOff>
    </xdr:from>
    <xdr:to>
      <xdr:col>6</xdr:col>
      <xdr:colOff>523875</xdr:colOff>
      <xdr:row>93</xdr:row>
      <xdr:rowOff>123825</xdr:rowOff>
    </xdr:to>
    <xdr:sp fLocksText="0">
      <xdr:nvSpPr>
        <xdr:cNvPr id="207" name="テキスト ボックス 207"/>
        <xdr:cNvSpPr txBox="1">
          <a:spLocks noChangeArrowheads="1"/>
        </xdr:cNvSpPr>
      </xdr:nvSpPr>
      <xdr:spPr>
        <a:xfrm>
          <a:off x="3733800" y="1581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4</xdr:col>
      <xdr:colOff>257175</xdr:colOff>
      <xdr:row>92</xdr:row>
      <xdr:rowOff>38100</xdr:rowOff>
    </xdr:from>
    <xdr:to>
      <xdr:col>5</xdr:col>
      <xdr:colOff>333375</xdr:colOff>
      <xdr:row>93</xdr:row>
      <xdr:rowOff>123825</xdr:rowOff>
    </xdr:to>
    <xdr:sp fLocksText="0">
      <xdr:nvSpPr>
        <xdr:cNvPr id="208" name="テキスト ボックス 208"/>
        <xdr:cNvSpPr txBox="1">
          <a:spLocks noChangeArrowheads="1"/>
        </xdr:cNvSpPr>
      </xdr:nvSpPr>
      <xdr:spPr>
        <a:xfrm>
          <a:off x="2886075" y="1581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3</xdr:col>
      <xdr:colOff>66675</xdr:colOff>
      <xdr:row>92</xdr:row>
      <xdr:rowOff>38100</xdr:rowOff>
    </xdr:from>
    <xdr:to>
      <xdr:col>4</xdr:col>
      <xdr:colOff>133350</xdr:colOff>
      <xdr:row>93</xdr:row>
      <xdr:rowOff>123825</xdr:rowOff>
    </xdr:to>
    <xdr:sp fLocksText="0">
      <xdr:nvSpPr>
        <xdr:cNvPr id="209" name="テキスト ボックス 209"/>
        <xdr:cNvSpPr txBox="1">
          <a:spLocks noChangeArrowheads="1"/>
        </xdr:cNvSpPr>
      </xdr:nvSpPr>
      <xdr:spPr>
        <a:xfrm>
          <a:off x="2038350" y="1581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523875</xdr:colOff>
      <xdr:row>92</xdr:row>
      <xdr:rowOff>38100</xdr:rowOff>
    </xdr:from>
    <xdr:to>
      <xdr:col>2</xdr:col>
      <xdr:colOff>590550</xdr:colOff>
      <xdr:row>93</xdr:row>
      <xdr:rowOff>123825</xdr:rowOff>
    </xdr:to>
    <xdr:sp fLocksText="0">
      <xdr:nvSpPr>
        <xdr:cNvPr id="210" name="テキスト ボックス 210"/>
        <xdr:cNvSpPr txBox="1">
          <a:spLocks noChangeArrowheads="1"/>
        </xdr:cNvSpPr>
      </xdr:nvSpPr>
      <xdr:spPr>
        <a:xfrm>
          <a:off x="1181100" y="1581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7</xdr:col>
      <xdr:colOff>95250</xdr:colOff>
      <xdr:row>82</xdr:row>
      <xdr:rowOff>19050</xdr:rowOff>
    </xdr:from>
    <xdr:to>
      <xdr:col>7</xdr:col>
      <xdr:colOff>190500</xdr:colOff>
      <xdr:row>82</xdr:row>
      <xdr:rowOff>114300</xdr:rowOff>
    </xdr:to>
    <xdr:sp>
      <xdr:nvSpPr>
        <xdr:cNvPr id="211" name="円/楕円 211"/>
        <xdr:cNvSpPr>
          <a:spLocks/>
        </xdr:cNvSpPr>
      </xdr:nvSpPr>
      <xdr:spPr>
        <a:xfrm>
          <a:off x="4695825" y="140779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81</xdr:row>
      <xdr:rowOff>161925</xdr:rowOff>
    </xdr:from>
    <xdr:to>
      <xdr:col>8</xdr:col>
      <xdr:colOff>304800</xdr:colOff>
      <xdr:row>83</xdr:row>
      <xdr:rowOff>76200</xdr:rowOff>
    </xdr:to>
    <xdr:sp fLocksText="0">
      <xdr:nvSpPr>
        <xdr:cNvPr id="212" name="人件費・物件費等の状況該当値テキスト"/>
        <xdr:cNvSpPr txBox="1">
          <a:spLocks noChangeArrowheads="1"/>
        </xdr:cNvSpPr>
      </xdr:nvSpPr>
      <xdr:spPr>
        <a:xfrm>
          <a:off x="4829175" y="140493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160,919</a:t>
          </a:r>
        </a:p>
      </xdr:txBody>
    </xdr:sp>
    <xdr:clientData/>
  </xdr:twoCellAnchor>
  <xdr:twoCellAnchor>
    <xdr:from>
      <xdr:col>5</xdr:col>
      <xdr:colOff>609600</xdr:colOff>
      <xdr:row>82</xdr:row>
      <xdr:rowOff>19050</xdr:rowOff>
    </xdr:from>
    <xdr:to>
      <xdr:col>6</xdr:col>
      <xdr:colOff>47625</xdr:colOff>
      <xdr:row>82</xdr:row>
      <xdr:rowOff>123825</xdr:rowOff>
    </xdr:to>
    <xdr:sp>
      <xdr:nvSpPr>
        <xdr:cNvPr id="213" name="円/楕円 213"/>
        <xdr:cNvSpPr>
          <a:spLocks/>
        </xdr:cNvSpPr>
      </xdr:nvSpPr>
      <xdr:spPr>
        <a:xfrm>
          <a:off x="3895725" y="140779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82</xdr:row>
      <xdr:rowOff>104775</xdr:rowOff>
    </xdr:from>
    <xdr:to>
      <xdr:col>6</xdr:col>
      <xdr:colOff>333375</xdr:colOff>
      <xdr:row>84</xdr:row>
      <xdr:rowOff>19050</xdr:rowOff>
    </xdr:to>
    <xdr:sp fLocksText="0">
      <xdr:nvSpPr>
        <xdr:cNvPr id="214" name="テキスト ボックス 214"/>
        <xdr:cNvSpPr txBox="1">
          <a:spLocks noChangeArrowheads="1"/>
        </xdr:cNvSpPr>
      </xdr:nvSpPr>
      <xdr:spPr>
        <a:xfrm>
          <a:off x="3581400" y="14163675"/>
          <a:ext cx="6953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162,919</a:t>
          </a:r>
        </a:p>
      </xdr:txBody>
    </xdr:sp>
    <xdr:clientData/>
  </xdr:twoCellAnchor>
  <xdr:twoCellAnchor>
    <xdr:from>
      <xdr:col>4</xdr:col>
      <xdr:colOff>409575</xdr:colOff>
      <xdr:row>82</xdr:row>
      <xdr:rowOff>28575</xdr:rowOff>
    </xdr:from>
    <xdr:to>
      <xdr:col>4</xdr:col>
      <xdr:colOff>514350</xdr:colOff>
      <xdr:row>82</xdr:row>
      <xdr:rowOff>123825</xdr:rowOff>
    </xdr:to>
    <xdr:sp>
      <xdr:nvSpPr>
        <xdr:cNvPr id="215" name="円/楕円 215"/>
        <xdr:cNvSpPr>
          <a:spLocks/>
        </xdr:cNvSpPr>
      </xdr:nvSpPr>
      <xdr:spPr>
        <a:xfrm>
          <a:off x="3038475" y="140874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82</xdr:row>
      <xdr:rowOff>114300</xdr:rowOff>
    </xdr:from>
    <xdr:to>
      <xdr:col>5</xdr:col>
      <xdr:colOff>171450</xdr:colOff>
      <xdr:row>84</xdr:row>
      <xdr:rowOff>28575</xdr:rowOff>
    </xdr:to>
    <xdr:sp fLocksText="0">
      <xdr:nvSpPr>
        <xdr:cNvPr id="216" name="テキスト ボックス 216"/>
        <xdr:cNvSpPr txBox="1">
          <a:spLocks noChangeArrowheads="1"/>
        </xdr:cNvSpPr>
      </xdr:nvSpPr>
      <xdr:spPr>
        <a:xfrm>
          <a:off x="2724150" y="141732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166,069</a:t>
          </a:r>
        </a:p>
      </xdr:txBody>
    </xdr:sp>
    <xdr:clientData/>
  </xdr:twoCellAnchor>
  <xdr:twoCellAnchor>
    <xdr:from>
      <xdr:col>3</xdr:col>
      <xdr:colOff>219075</xdr:colOff>
      <xdr:row>82</xdr:row>
      <xdr:rowOff>28575</xdr:rowOff>
    </xdr:from>
    <xdr:to>
      <xdr:col>3</xdr:col>
      <xdr:colOff>323850</xdr:colOff>
      <xdr:row>82</xdr:row>
      <xdr:rowOff>133350</xdr:rowOff>
    </xdr:to>
    <xdr:sp>
      <xdr:nvSpPr>
        <xdr:cNvPr id="217" name="円/楕円 217"/>
        <xdr:cNvSpPr>
          <a:spLocks/>
        </xdr:cNvSpPr>
      </xdr:nvSpPr>
      <xdr:spPr>
        <a:xfrm>
          <a:off x="2190750" y="140874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82</xdr:row>
      <xdr:rowOff>114300</xdr:rowOff>
    </xdr:from>
    <xdr:to>
      <xdr:col>3</xdr:col>
      <xdr:colOff>628650</xdr:colOff>
      <xdr:row>84</xdr:row>
      <xdr:rowOff>28575</xdr:rowOff>
    </xdr:to>
    <xdr:sp fLocksText="0">
      <xdr:nvSpPr>
        <xdr:cNvPr id="218" name="テキスト ボックス 218"/>
        <xdr:cNvSpPr txBox="1">
          <a:spLocks noChangeArrowheads="1"/>
        </xdr:cNvSpPr>
      </xdr:nvSpPr>
      <xdr:spPr>
        <a:xfrm>
          <a:off x="1876425" y="1417320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167,553</a:t>
          </a:r>
        </a:p>
      </xdr:txBody>
    </xdr:sp>
    <xdr:clientData/>
  </xdr:twoCellAnchor>
  <xdr:twoCellAnchor>
    <xdr:from>
      <xdr:col>2</xdr:col>
      <xdr:colOff>28575</xdr:colOff>
      <xdr:row>82</xdr:row>
      <xdr:rowOff>19050</xdr:rowOff>
    </xdr:from>
    <xdr:to>
      <xdr:col>2</xdr:col>
      <xdr:colOff>114300</xdr:colOff>
      <xdr:row>82</xdr:row>
      <xdr:rowOff>114300</xdr:rowOff>
    </xdr:to>
    <xdr:sp>
      <xdr:nvSpPr>
        <xdr:cNvPr id="219" name="円/楕円 219"/>
        <xdr:cNvSpPr>
          <a:spLocks/>
        </xdr:cNvSpPr>
      </xdr:nvSpPr>
      <xdr:spPr>
        <a:xfrm>
          <a:off x="1343025" y="140779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82</xdr:row>
      <xdr:rowOff>104775</xdr:rowOff>
    </xdr:from>
    <xdr:to>
      <xdr:col>2</xdr:col>
      <xdr:colOff>438150</xdr:colOff>
      <xdr:row>84</xdr:row>
      <xdr:rowOff>19050</xdr:rowOff>
    </xdr:to>
    <xdr:sp fLocksText="0">
      <xdr:nvSpPr>
        <xdr:cNvPr id="220" name="テキスト ボックス 220"/>
        <xdr:cNvSpPr txBox="1">
          <a:spLocks noChangeArrowheads="1"/>
        </xdr:cNvSpPr>
      </xdr:nvSpPr>
      <xdr:spPr>
        <a:xfrm>
          <a:off x="1019175" y="141636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162,138</a:t>
          </a:r>
        </a:p>
      </xdr:txBody>
    </xdr:sp>
    <xdr:clientData/>
  </xdr:twoCellAnchor>
  <xdr:twoCellAnchor>
    <xdr:from>
      <xdr:col>18</xdr:col>
      <xdr:colOff>466725</xdr:colOff>
      <xdr:row>73</xdr:row>
      <xdr:rowOff>123825</xdr:rowOff>
    </xdr:from>
    <xdr:to>
      <xdr:col>26</xdr:col>
      <xdr:colOff>76200</xdr:colOff>
      <xdr:row>75</xdr:row>
      <xdr:rowOff>95250</xdr:rowOff>
    </xdr:to>
    <xdr:sp>
      <xdr:nvSpPr>
        <xdr:cNvPr id="221" name="正方形/長方形 221"/>
        <xdr:cNvSpPr>
          <a:spLocks/>
        </xdr:cNvSpPr>
      </xdr:nvSpPr>
      <xdr:spPr>
        <a:xfrm>
          <a:off x="12296775" y="12639675"/>
          <a:ext cx="4867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給与水準   （国との比較）</a:t>
          </a:r>
        </a:p>
      </xdr:txBody>
    </xdr:sp>
    <xdr:clientData/>
  </xdr:twoCellAnchor>
  <xdr:twoCellAnchor>
    <xdr:from>
      <xdr:col>19</xdr:col>
      <xdr:colOff>590550</xdr:colOff>
      <xdr:row>75</xdr:row>
      <xdr:rowOff>142875</xdr:rowOff>
    </xdr:from>
    <xdr:to>
      <xdr:col>22</xdr:col>
      <xdr:colOff>209550</xdr:colOff>
      <xdr:row>77</xdr:row>
      <xdr:rowOff>104775</xdr:rowOff>
    </xdr:to>
    <xdr:sp fLocksText="0">
      <xdr:nvSpPr>
        <xdr:cNvPr id="222" name="テキスト ボックス 222"/>
        <xdr:cNvSpPr txBox="1">
          <a:spLocks noChangeArrowheads="1"/>
        </xdr:cNvSpPr>
      </xdr:nvSpPr>
      <xdr:spPr>
        <a:xfrm>
          <a:off x="13077825" y="13001625"/>
          <a:ext cx="1590675" cy="304800"/>
        </a:xfrm>
        <a:prstGeom prst="rect">
          <a:avLst/>
        </a:prstGeom>
        <a:noFill/>
        <a:ln w="9525" cmpd="sng">
          <a:noFill/>
        </a:ln>
      </xdr:spPr>
      <xdr:txBody>
        <a:bodyPr vertOverflow="clip" wrap="square" lIns="20160" tIns="20160" rIns="20160" bIns="20160" anchor="b"/>
        <a:p>
          <a:pPr algn="ctr">
            <a:defRPr/>
          </a:pPr>
          <a:r>
            <a:rPr lang="en-US" cap="none" sz="1300" b="1" i="0" u="none" baseline="0">
              <a:solidFill>
                <a:srgbClr val="000000"/>
              </a:solidFill>
              <a:latin typeface="ＭＳ Ｐゴシック"/>
              <a:ea typeface="ＭＳ Ｐゴシック"/>
              <a:cs typeface="ＭＳ Ｐゴシック"/>
            </a:rPr>
            <a:t>ラスパイレス指数</a:t>
          </a:r>
        </a:p>
      </xdr:txBody>
    </xdr:sp>
    <xdr:clientData/>
  </xdr:twoCellAnchor>
  <xdr:twoCellAnchor>
    <xdr:from>
      <xdr:col>22</xdr:col>
      <xdr:colOff>333375</xdr:colOff>
      <xdr:row>75</xdr:row>
      <xdr:rowOff>114300</xdr:rowOff>
    </xdr:from>
    <xdr:to>
      <xdr:col>24</xdr:col>
      <xdr:colOff>590550</xdr:colOff>
      <xdr:row>77</xdr:row>
      <xdr:rowOff>133350</xdr:rowOff>
    </xdr:to>
    <xdr:sp fLocksText="0">
      <xdr:nvSpPr>
        <xdr:cNvPr id="223" name="テキスト ボックス 223"/>
        <xdr:cNvSpPr txBox="1">
          <a:spLocks noChangeArrowheads="1"/>
        </xdr:cNvSpPr>
      </xdr:nvSpPr>
      <xdr:spPr>
        <a:xfrm>
          <a:off x="14792325" y="12973050"/>
          <a:ext cx="1571625" cy="361950"/>
        </a:xfrm>
        <a:prstGeom prst="rect">
          <a:avLst/>
        </a:prstGeom>
        <a:noFill/>
        <a:ln w="9525" cmpd="sng">
          <a:noFill/>
        </a:ln>
      </xdr:spPr>
      <xdr:txBody>
        <a:bodyPr vertOverflow="clip" wrap="square" lIns="20160" tIns="20160" rIns="20160" bIns="20160" anchor="b"/>
        <a:p>
          <a:pPr algn="l">
            <a:defRPr/>
          </a:pPr>
          <a:r>
            <a:rPr lang="en-US" cap="none" sz="1600" b="1" i="0" u="none" baseline="0">
              <a:solidFill>
                <a:srgbClr val="FF0000"/>
              </a:solidFill>
              <a:latin typeface="ＭＳ Ｐゴシック"/>
              <a:ea typeface="ＭＳ Ｐゴシック"/>
              <a:cs typeface="ＭＳ Ｐゴシック"/>
            </a:rPr>
            <a:t>[93.4]　</a:t>
          </a:r>
        </a:p>
      </xdr:txBody>
    </xdr:sp>
    <xdr:clientData/>
  </xdr:twoCellAnchor>
  <xdr:twoCellAnchor>
    <xdr:from>
      <xdr:col>26</xdr:col>
      <xdr:colOff>133350</xdr:colOff>
      <xdr:row>75</xdr:row>
      <xdr:rowOff>28575</xdr:rowOff>
    </xdr:from>
    <xdr:to>
      <xdr:col>28</xdr:col>
      <xdr:colOff>285750</xdr:colOff>
      <xdr:row>76</xdr:row>
      <xdr:rowOff>114300</xdr:rowOff>
    </xdr:to>
    <xdr:sp>
      <xdr:nvSpPr>
        <xdr:cNvPr id="224" name="正方形/長方形 224"/>
        <xdr:cNvSpPr>
          <a:spLocks/>
        </xdr:cNvSpPr>
      </xdr:nvSpPr>
      <xdr:spPr>
        <a:xfrm>
          <a:off x="17221200" y="128873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133350</xdr:colOff>
      <xdr:row>76</xdr:row>
      <xdr:rowOff>47625</xdr:rowOff>
    </xdr:from>
    <xdr:to>
      <xdr:col>28</xdr:col>
      <xdr:colOff>285750</xdr:colOff>
      <xdr:row>77</xdr:row>
      <xdr:rowOff>133350</xdr:rowOff>
    </xdr:to>
    <xdr:sp>
      <xdr:nvSpPr>
        <xdr:cNvPr id="225" name="正方形/長方形 225"/>
        <xdr:cNvSpPr>
          <a:spLocks/>
        </xdr:cNvSpPr>
      </xdr:nvSpPr>
      <xdr:spPr>
        <a:xfrm>
          <a:off x="17221200" y="130778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6/51</a:t>
          </a:r>
        </a:p>
      </xdr:txBody>
    </xdr:sp>
    <xdr:clientData/>
  </xdr:twoCellAnchor>
  <xdr:twoCellAnchor>
    <xdr:from>
      <xdr:col>28</xdr:col>
      <xdr:colOff>400050</xdr:colOff>
      <xdr:row>75</xdr:row>
      <xdr:rowOff>28575</xdr:rowOff>
    </xdr:from>
    <xdr:to>
      <xdr:col>30</xdr:col>
      <xdr:colOff>304800</xdr:colOff>
      <xdr:row>76</xdr:row>
      <xdr:rowOff>114300</xdr:rowOff>
    </xdr:to>
    <xdr:sp>
      <xdr:nvSpPr>
        <xdr:cNvPr id="226" name="正方形/長方形 226"/>
        <xdr:cNvSpPr>
          <a:spLocks/>
        </xdr:cNvSpPr>
      </xdr:nvSpPr>
      <xdr:spPr>
        <a:xfrm>
          <a:off x="18802350" y="1288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全国市平均</a:t>
          </a:r>
        </a:p>
      </xdr:txBody>
    </xdr:sp>
    <xdr:clientData/>
  </xdr:twoCellAnchor>
  <xdr:twoCellAnchor>
    <xdr:from>
      <xdr:col>28</xdr:col>
      <xdr:colOff>400050</xdr:colOff>
      <xdr:row>76</xdr:row>
      <xdr:rowOff>47625</xdr:rowOff>
    </xdr:from>
    <xdr:to>
      <xdr:col>30</xdr:col>
      <xdr:colOff>304800</xdr:colOff>
      <xdr:row>77</xdr:row>
      <xdr:rowOff>133350</xdr:rowOff>
    </xdr:to>
    <xdr:sp>
      <xdr:nvSpPr>
        <xdr:cNvPr id="227" name="正方形/長方形 227"/>
        <xdr:cNvSpPr>
          <a:spLocks/>
        </xdr:cNvSpPr>
      </xdr:nvSpPr>
      <xdr:spPr>
        <a:xfrm>
          <a:off x="18802350" y="1307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99.1</a:t>
          </a:r>
        </a:p>
      </xdr:txBody>
    </xdr:sp>
    <xdr:clientData/>
  </xdr:twoCellAnchor>
  <xdr:twoCellAnchor>
    <xdr:from>
      <xdr:col>30</xdr:col>
      <xdr:colOff>485775</xdr:colOff>
      <xdr:row>75</xdr:row>
      <xdr:rowOff>28575</xdr:rowOff>
    </xdr:from>
    <xdr:to>
      <xdr:col>32</xdr:col>
      <xdr:colOff>390525</xdr:colOff>
      <xdr:row>76</xdr:row>
      <xdr:rowOff>114300</xdr:rowOff>
    </xdr:to>
    <xdr:sp>
      <xdr:nvSpPr>
        <xdr:cNvPr id="228" name="正方形/長方形 228"/>
        <xdr:cNvSpPr>
          <a:spLocks/>
        </xdr:cNvSpPr>
      </xdr:nvSpPr>
      <xdr:spPr>
        <a:xfrm>
          <a:off x="20202525" y="1288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全国町村平均</a:t>
          </a:r>
        </a:p>
      </xdr:txBody>
    </xdr:sp>
    <xdr:clientData/>
  </xdr:twoCellAnchor>
  <xdr:twoCellAnchor>
    <xdr:from>
      <xdr:col>30</xdr:col>
      <xdr:colOff>485775</xdr:colOff>
      <xdr:row>76</xdr:row>
      <xdr:rowOff>47625</xdr:rowOff>
    </xdr:from>
    <xdr:to>
      <xdr:col>32</xdr:col>
      <xdr:colOff>390525</xdr:colOff>
      <xdr:row>77</xdr:row>
      <xdr:rowOff>133350</xdr:rowOff>
    </xdr:to>
    <xdr:sp>
      <xdr:nvSpPr>
        <xdr:cNvPr id="229" name="正方形/長方形 229"/>
        <xdr:cNvSpPr>
          <a:spLocks/>
        </xdr:cNvSpPr>
      </xdr:nvSpPr>
      <xdr:spPr>
        <a:xfrm>
          <a:off x="20202525" y="1307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96.3</a:t>
          </a:r>
        </a:p>
      </xdr:txBody>
    </xdr:sp>
    <xdr:clientData/>
  </xdr:twoCellAnchor>
  <xdr:twoCellAnchor>
    <xdr:from>
      <xdr:col>18</xdr:col>
      <xdr:colOff>466725</xdr:colOff>
      <xdr:row>78</xdr:row>
      <xdr:rowOff>28575</xdr:rowOff>
    </xdr:from>
    <xdr:to>
      <xdr:col>26</xdr:col>
      <xdr:colOff>76200</xdr:colOff>
      <xdr:row>92</xdr:row>
      <xdr:rowOff>38100</xdr:rowOff>
    </xdr:to>
    <xdr:sp>
      <xdr:nvSpPr>
        <xdr:cNvPr id="230" name="正方形/長方形 230"/>
        <xdr:cNvSpPr>
          <a:spLocks/>
        </xdr:cNvSpPr>
      </xdr:nvSpPr>
      <xdr:spPr>
        <a:xfrm>
          <a:off x="12296775" y="13401675"/>
          <a:ext cx="4867275" cy="2409825"/>
        </a:xfrm>
        <a:prstGeom prst="rect">
          <a:avLst/>
        </a:prstGeom>
        <a:solidFill>
          <a:srgbClr val="FFFFC8"/>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78</xdr:row>
      <xdr:rowOff>28575</xdr:rowOff>
    </xdr:from>
    <xdr:to>
      <xdr:col>35</xdr:col>
      <xdr:colOff>114300</xdr:colOff>
      <xdr:row>92</xdr:row>
      <xdr:rowOff>38100</xdr:rowOff>
    </xdr:to>
    <xdr:sp>
      <xdr:nvSpPr>
        <xdr:cNvPr id="231" name="正方形/長方形 231"/>
        <xdr:cNvSpPr>
          <a:spLocks/>
        </xdr:cNvSpPr>
      </xdr:nvSpPr>
      <xdr:spPr>
        <a:xfrm>
          <a:off x="17345025" y="13401675"/>
          <a:ext cx="5772150" cy="24098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78</xdr:row>
      <xdr:rowOff>28575</xdr:rowOff>
    </xdr:from>
    <xdr:to>
      <xdr:col>31</xdr:col>
      <xdr:colOff>619125</xdr:colOff>
      <xdr:row>79</xdr:row>
      <xdr:rowOff>104775</xdr:rowOff>
    </xdr:to>
    <xdr:sp>
      <xdr:nvSpPr>
        <xdr:cNvPr id="232" name="正方形/長方形 232"/>
        <xdr:cNvSpPr>
          <a:spLocks/>
        </xdr:cNvSpPr>
      </xdr:nvSpPr>
      <xdr:spPr>
        <a:xfrm>
          <a:off x="17345025" y="13401675"/>
          <a:ext cx="3648075"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ラスパイレス指数の分析欄</a:t>
          </a:r>
        </a:p>
      </xdr:txBody>
    </xdr:sp>
    <xdr:clientData/>
  </xdr:twoCellAnchor>
  <xdr:twoCellAnchor>
    <xdr:from>
      <xdr:col>26</xdr:col>
      <xdr:colOff>371475</xdr:colOff>
      <xdr:row>80</xdr:row>
      <xdr:rowOff>0</xdr:rowOff>
    </xdr:from>
    <xdr:to>
      <xdr:col>34</xdr:col>
      <xdr:colOff>657225</xdr:colOff>
      <xdr:row>91</xdr:row>
      <xdr:rowOff>142875</xdr:rowOff>
    </xdr:to>
    <xdr:sp fLocksText="0">
      <xdr:nvSpPr>
        <xdr:cNvPr id="233" name="テキスト ボックス 233"/>
        <xdr:cNvSpPr txBox="1">
          <a:spLocks noChangeArrowheads="1"/>
        </xdr:cNvSpPr>
      </xdr:nvSpPr>
      <xdr:spPr>
        <a:xfrm>
          <a:off x="17459325" y="13716000"/>
          <a:ext cx="5543550" cy="20288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職員構成の変動及び給与制度の総合的見直し等の要因により、類似団体平均を３．９ポイント下回る９３．４となっている。
　今後も人事院勧告等の動向を踏まえつつ、給与水準の適正化に努める。</a:t>
          </a:r>
        </a:p>
      </xdr:txBody>
    </xdr:sp>
    <xdr:clientData/>
  </xdr:twoCellAnchor>
  <xdr:twoCellAnchor>
    <xdr:from>
      <xdr:col>18</xdr:col>
      <xdr:colOff>466725</xdr:colOff>
      <xdr:row>92</xdr:row>
      <xdr:rowOff>38100</xdr:rowOff>
    </xdr:from>
    <xdr:to>
      <xdr:col>26</xdr:col>
      <xdr:colOff>76200</xdr:colOff>
      <xdr:row>92</xdr:row>
      <xdr:rowOff>38100</xdr:rowOff>
    </xdr:to>
    <xdr:sp>
      <xdr:nvSpPr>
        <xdr:cNvPr id="234" name="直線コネクタ 234"/>
        <xdr:cNvSpPr>
          <a:spLocks/>
        </xdr:cNvSpPr>
      </xdr:nvSpPr>
      <xdr:spPr>
        <a:xfrm>
          <a:off x="12296775" y="158115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91</xdr:row>
      <xdr:rowOff>66675</xdr:rowOff>
    </xdr:from>
    <xdr:to>
      <xdr:col>18</xdr:col>
      <xdr:colOff>466725</xdr:colOff>
      <xdr:row>92</xdr:row>
      <xdr:rowOff>152400</xdr:rowOff>
    </xdr:to>
    <xdr:sp fLocksText="0">
      <xdr:nvSpPr>
        <xdr:cNvPr id="235" name="テキスト ボックス 235"/>
        <xdr:cNvSpPr txBox="1">
          <a:spLocks noChangeArrowheads="1"/>
        </xdr:cNvSpPr>
      </xdr:nvSpPr>
      <xdr:spPr>
        <a:xfrm>
          <a:off x="11563350" y="156686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108.0</a:t>
          </a:r>
        </a:p>
      </xdr:txBody>
    </xdr:sp>
    <xdr:clientData/>
  </xdr:twoCellAnchor>
  <xdr:twoCellAnchor>
    <xdr:from>
      <xdr:col>18</xdr:col>
      <xdr:colOff>466725</xdr:colOff>
      <xdr:row>90</xdr:row>
      <xdr:rowOff>38100</xdr:rowOff>
    </xdr:from>
    <xdr:to>
      <xdr:col>26</xdr:col>
      <xdr:colOff>76200</xdr:colOff>
      <xdr:row>90</xdr:row>
      <xdr:rowOff>38100</xdr:rowOff>
    </xdr:to>
    <xdr:sp>
      <xdr:nvSpPr>
        <xdr:cNvPr id="236" name="直線コネクタ 236"/>
        <xdr:cNvSpPr>
          <a:spLocks/>
        </xdr:cNvSpPr>
      </xdr:nvSpPr>
      <xdr:spPr>
        <a:xfrm>
          <a:off x="12296775" y="154686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89</xdr:row>
      <xdr:rowOff>66675</xdr:rowOff>
    </xdr:from>
    <xdr:to>
      <xdr:col>18</xdr:col>
      <xdr:colOff>466725</xdr:colOff>
      <xdr:row>90</xdr:row>
      <xdr:rowOff>152400</xdr:rowOff>
    </xdr:to>
    <xdr:sp fLocksText="0">
      <xdr:nvSpPr>
        <xdr:cNvPr id="237" name="テキスト ボックス 237"/>
        <xdr:cNvSpPr txBox="1">
          <a:spLocks noChangeArrowheads="1"/>
        </xdr:cNvSpPr>
      </xdr:nvSpPr>
      <xdr:spPr>
        <a:xfrm>
          <a:off x="11563350" y="153257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105.0</a:t>
          </a:r>
        </a:p>
      </xdr:txBody>
    </xdr:sp>
    <xdr:clientData/>
  </xdr:twoCellAnchor>
  <xdr:twoCellAnchor>
    <xdr:from>
      <xdr:col>18</xdr:col>
      <xdr:colOff>466725</xdr:colOff>
      <xdr:row>88</xdr:row>
      <xdr:rowOff>38100</xdr:rowOff>
    </xdr:from>
    <xdr:to>
      <xdr:col>26</xdr:col>
      <xdr:colOff>76200</xdr:colOff>
      <xdr:row>88</xdr:row>
      <xdr:rowOff>38100</xdr:rowOff>
    </xdr:to>
    <xdr:sp>
      <xdr:nvSpPr>
        <xdr:cNvPr id="238" name="直線コネクタ 238"/>
        <xdr:cNvSpPr>
          <a:spLocks/>
        </xdr:cNvSpPr>
      </xdr:nvSpPr>
      <xdr:spPr>
        <a:xfrm>
          <a:off x="12296775" y="151257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87</xdr:row>
      <xdr:rowOff>66675</xdr:rowOff>
    </xdr:from>
    <xdr:to>
      <xdr:col>18</xdr:col>
      <xdr:colOff>466725</xdr:colOff>
      <xdr:row>88</xdr:row>
      <xdr:rowOff>152400</xdr:rowOff>
    </xdr:to>
    <xdr:sp fLocksText="0">
      <xdr:nvSpPr>
        <xdr:cNvPr id="239" name="テキスト ボックス 239"/>
        <xdr:cNvSpPr txBox="1">
          <a:spLocks noChangeArrowheads="1"/>
        </xdr:cNvSpPr>
      </xdr:nvSpPr>
      <xdr:spPr>
        <a:xfrm>
          <a:off x="11563350" y="149828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102.0</a:t>
          </a:r>
        </a:p>
      </xdr:txBody>
    </xdr:sp>
    <xdr:clientData/>
  </xdr:twoCellAnchor>
  <xdr:twoCellAnchor>
    <xdr:from>
      <xdr:col>18</xdr:col>
      <xdr:colOff>466725</xdr:colOff>
      <xdr:row>86</xdr:row>
      <xdr:rowOff>28575</xdr:rowOff>
    </xdr:from>
    <xdr:to>
      <xdr:col>26</xdr:col>
      <xdr:colOff>76200</xdr:colOff>
      <xdr:row>86</xdr:row>
      <xdr:rowOff>28575</xdr:rowOff>
    </xdr:to>
    <xdr:sp>
      <xdr:nvSpPr>
        <xdr:cNvPr id="240" name="直線コネクタ 240"/>
        <xdr:cNvSpPr>
          <a:spLocks/>
        </xdr:cNvSpPr>
      </xdr:nvSpPr>
      <xdr:spPr>
        <a:xfrm>
          <a:off x="12296775" y="147732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85</xdr:row>
      <xdr:rowOff>57150</xdr:rowOff>
    </xdr:from>
    <xdr:to>
      <xdr:col>18</xdr:col>
      <xdr:colOff>466725</xdr:colOff>
      <xdr:row>86</xdr:row>
      <xdr:rowOff>152400</xdr:rowOff>
    </xdr:to>
    <xdr:sp fLocksText="0">
      <xdr:nvSpPr>
        <xdr:cNvPr id="241" name="テキスト ボックス 241"/>
        <xdr:cNvSpPr txBox="1">
          <a:spLocks noChangeArrowheads="1"/>
        </xdr:cNvSpPr>
      </xdr:nvSpPr>
      <xdr:spPr>
        <a:xfrm>
          <a:off x="11563350" y="1463040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99.0</a:t>
          </a:r>
        </a:p>
      </xdr:txBody>
    </xdr:sp>
    <xdr:clientData/>
  </xdr:twoCellAnchor>
  <xdr:twoCellAnchor>
    <xdr:from>
      <xdr:col>18</xdr:col>
      <xdr:colOff>466725</xdr:colOff>
      <xdr:row>84</xdr:row>
      <xdr:rowOff>28575</xdr:rowOff>
    </xdr:from>
    <xdr:to>
      <xdr:col>26</xdr:col>
      <xdr:colOff>76200</xdr:colOff>
      <xdr:row>84</xdr:row>
      <xdr:rowOff>28575</xdr:rowOff>
    </xdr:to>
    <xdr:sp>
      <xdr:nvSpPr>
        <xdr:cNvPr id="242" name="直線コネクタ 242"/>
        <xdr:cNvSpPr>
          <a:spLocks/>
        </xdr:cNvSpPr>
      </xdr:nvSpPr>
      <xdr:spPr>
        <a:xfrm>
          <a:off x="12296775" y="144303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83</xdr:row>
      <xdr:rowOff>57150</xdr:rowOff>
    </xdr:from>
    <xdr:to>
      <xdr:col>18</xdr:col>
      <xdr:colOff>466725</xdr:colOff>
      <xdr:row>84</xdr:row>
      <xdr:rowOff>152400</xdr:rowOff>
    </xdr:to>
    <xdr:sp fLocksText="0">
      <xdr:nvSpPr>
        <xdr:cNvPr id="243" name="テキスト ボックス 243"/>
        <xdr:cNvSpPr txBox="1">
          <a:spLocks noChangeArrowheads="1"/>
        </xdr:cNvSpPr>
      </xdr:nvSpPr>
      <xdr:spPr>
        <a:xfrm>
          <a:off x="11563350" y="1428750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96.0</a:t>
          </a:r>
        </a:p>
      </xdr:txBody>
    </xdr:sp>
    <xdr:clientData/>
  </xdr:twoCellAnchor>
  <xdr:twoCellAnchor>
    <xdr:from>
      <xdr:col>18</xdr:col>
      <xdr:colOff>466725</xdr:colOff>
      <xdr:row>82</xdr:row>
      <xdr:rowOff>28575</xdr:rowOff>
    </xdr:from>
    <xdr:to>
      <xdr:col>26</xdr:col>
      <xdr:colOff>76200</xdr:colOff>
      <xdr:row>82</xdr:row>
      <xdr:rowOff>28575</xdr:rowOff>
    </xdr:to>
    <xdr:sp>
      <xdr:nvSpPr>
        <xdr:cNvPr id="244" name="直線コネクタ 244"/>
        <xdr:cNvSpPr>
          <a:spLocks/>
        </xdr:cNvSpPr>
      </xdr:nvSpPr>
      <xdr:spPr>
        <a:xfrm>
          <a:off x="12296775" y="140874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81</xdr:row>
      <xdr:rowOff>57150</xdr:rowOff>
    </xdr:from>
    <xdr:to>
      <xdr:col>18</xdr:col>
      <xdr:colOff>466725</xdr:colOff>
      <xdr:row>82</xdr:row>
      <xdr:rowOff>142875</xdr:rowOff>
    </xdr:to>
    <xdr:sp fLocksText="0">
      <xdr:nvSpPr>
        <xdr:cNvPr id="245" name="テキスト ボックス 245"/>
        <xdr:cNvSpPr txBox="1">
          <a:spLocks noChangeArrowheads="1"/>
        </xdr:cNvSpPr>
      </xdr:nvSpPr>
      <xdr:spPr>
        <a:xfrm>
          <a:off x="11563350" y="139446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93.0</a:t>
          </a:r>
        </a:p>
      </xdr:txBody>
    </xdr:sp>
    <xdr:clientData/>
  </xdr:twoCellAnchor>
  <xdr:twoCellAnchor>
    <xdr:from>
      <xdr:col>18</xdr:col>
      <xdr:colOff>466725</xdr:colOff>
      <xdr:row>80</xdr:row>
      <xdr:rowOff>28575</xdr:rowOff>
    </xdr:from>
    <xdr:to>
      <xdr:col>26</xdr:col>
      <xdr:colOff>76200</xdr:colOff>
      <xdr:row>80</xdr:row>
      <xdr:rowOff>28575</xdr:rowOff>
    </xdr:to>
    <xdr:sp>
      <xdr:nvSpPr>
        <xdr:cNvPr id="246" name="直線コネクタ 246"/>
        <xdr:cNvSpPr>
          <a:spLocks/>
        </xdr:cNvSpPr>
      </xdr:nvSpPr>
      <xdr:spPr>
        <a:xfrm>
          <a:off x="12296775" y="137445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79</xdr:row>
      <xdr:rowOff>57150</xdr:rowOff>
    </xdr:from>
    <xdr:to>
      <xdr:col>18</xdr:col>
      <xdr:colOff>466725</xdr:colOff>
      <xdr:row>80</xdr:row>
      <xdr:rowOff>142875</xdr:rowOff>
    </xdr:to>
    <xdr:sp fLocksText="0">
      <xdr:nvSpPr>
        <xdr:cNvPr id="247" name="テキスト ボックス 247"/>
        <xdr:cNvSpPr txBox="1">
          <a:spLocks noChangeArrowheads="1"/>
        </xdr:cNvSpPr>
      </xdr:nvSpPr>
      <xdr:spPr>
        <a:xfrm>
          <a:off x="11563350" y="136017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twoCellAnchor>
  <xdr:twoCellAnchor>
    <xdr:from>
      <xdr:col>18</xdr:col>
      <xdr:colOff>466725</xdr:colOff>
      <xdr:row>78</xdr:row>
      <xdr:rowOff>28575</xdr:rowOff>
    </xdr:from>
    <xdr:to>
      <xdr:col>26</xdr:col>
      <xdr:colOff>76200</xdr:colOff>
      <xdr:row>78</xdr:row>
      <xdr:rowOff>28575</xdr:rowOff>
    </xdr:to>
    <xdr:sp>
      <xdr:nvSpPr>
        <xdr:cNvPr id="248" name="直線コネクタ 248"/>
        <xdr:cNvSpPr>
          <a:spLocks/>
        </xdr:cNvSpPr>
      </xdr:nvSpPr>
      <xdr:spPr>
        <a:xfrm>
          <a:off x="12296775" y="134016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77</xdr:row>
      <xdr:rowOff>57150</xdr:rowOff>
    </xdr:from>
    <xdr:to>
      <xdr:col>18</xdr:col>
      <xdr:colOff>466725</xdr:colOff>
      <xdr:row>78</xdr:row>
      <xdr:rowOff>142875</xdr:rowOff>
    </xdr:to>
    <xdr:sp fLocksText="0">
      <xdr:nvSpPr>
        <xdr:cNvPr id="249" name="テキスト ボックス 249"/>
        <xdr:cNvSpPr txBox="1">
          <a:spLocks noChangeArrowheads="1"/>
        </xdr:cNvSpPr>
      </xdr:nvSpPr>
      <xdr:spPr>
        <a:xfrm>
          <a:off x="11563350" y="132588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87.0</a:t>
          </a:r>
        </a:p>
      </xdr:txBody>
    </xdr:sp>
    <xdr:clientData/>
  </xdr:twoCellAnchor>
  <xdr:twoCellAnchor>
    <xdr:from>
      <xdr:col>18</xdr:col>
      <xdr:colOff>466725</xdr:colOff>
      <xdr:row>78</xdr:row>
      <xdr:rowOff>28575</xdr:rowOff>
    </xdr:from>
    <xdr:to>
      <xdr:col>26</xdr:col>
      <xdr:colOff>76200</xdr:colOff>
      <xdr:row>92</xdr:row>
      <xdr:rowOff>38100</xdr:rowOff>
    </xdr:to>
    <xdr:sp>
      <xdr:nvSpPr>
        <xdr:cNvPr id="250" name="給与水準   （国との比較）グラフ枠"/>
        <xdr:cNvSpPr>
          <a:spLocks/>
        </xdr:cNvSpPr>
      </xdr:nvSpPr>
      <xdr:spPr>
        <a:xfrm>
          <a:off x="12296775" y="13401675"/>
          <a:ext cx="4867275" cy="240982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542925</xdr:colOff>
      <xdr:row>79</xdr:row>
      <xdr:rowOff>161925</xdr:rowOff>
    </xdr:from>
    <xdr:to>
      <xdr:col>24</xdr:col>
      <xdr:colOff>542925</xdr:colOff>
      <xdr:row>88</xdr:row>
      <xdr:rowOff>38100</xdr:rowOff>
    </xdr:to>
    <xdr:sp>
      <xdr:nvSpPr>
        <xdr:cNvPr id="251" name="直線コネクタ 251"/>
        <xdr:cNvSpPr>
          <a:spLocks/>
        </xdr:cNvSpPr>
      </xdr:nvSpPr>
      <xdr:spPr>
        <a:xfrm flipV="1">
          <a:off x="16316325" y="13706475"/>
          <a:ext cx="0" cy="1419225"/>
        </a:xfrm>
        <a:prstGeom prst="line">
          <a:avLst/>
        </a:prstGeom>
        <a:noFill/>
        <a:ln w="6336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88</xdr:row>
      <xdr:rowOff>9525</xdr:rowOff>
    </xdr:from>
    <xdr:to>
      <xdr:col>26</xdr:col>
      <xdr:colOff>38100</xdr:colOff>
      <xdr:row>89</xdr:row>
      <xdr:rowOff>95250</xdr:rowOff>
    </xdr:to>
    <xdr:sp fLocksText="0">
      <xdr:nvSpPr>
        <xdr:cNvPr id="252" name="給与水準   （国との比較）最小値テキスト"/>
        <xdr:cNvSpPr txBox="1">
          <a:spLocks noChangeArrowheads="1"/>
        </xdr:cNvSpPr>
      </xdr:nvSpPr>
      <xdr:spPr>
        <a:xfrm>
          <a:off x="16392525" y="150971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102.0</a:t>
          </a:r>
        </a:p>
      </xdr:txBody>
    </xdr:sp>
    <xdr:clientData/>
  </xdr:twoCellAnchor>
  <xdr:twoCellAnchor>
    <xdr:from>
      <xdr:col>24</xdr:col>
      <xdr:colOff>447675</xdr:colOff>
      <xdr:row>88</xdr:row>
      <xdr:rowOff>38100</xdr:rowOff>
    </xdr:from>
    <xdr:to>
      <xdr:col>24</xdr:col>
      <xdr:colOff>619125</xdr:colOff>
      <xdr:row>88</xdr:row>
      <xdr:rowOff>38100</xdr:rowOff>
    </xdr:to>
    <xdr:sp>
      <xdr:nvSpPr>
        <xdr:cNvPr id="253" name="直線コネクタ 253"/>
        <xdr:cNvSpPr>
          <a:spLocks/>
        </xdr:cNvSpPr>
      </xdr:nvSpPr>
      <xdr:spPr>
        <a:xfrm>
          <a:off x="16221075" y="151257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78</xdr:row>
      <xdr:rowOff>76200</xdr:rowOff>
    </xdr:from>
    <xdr:to>
      <xdr:col>26</xdr:col>
      <xdr:colOff>38100</xdr:colOff>
      <xdr:row>79</xdr:row>
      <xdr:rowOff>171450</xdr:rowOff>
    </xdr:to>
    <xdr:sp fLocksText="0">
      <xdr:nvSpPr>
        <xdr:cNvPr id="254" name="給与水準   （国との比較）最大値テキスト"/>
        <xdr:cNvSpPr txBox="1">
          <a:spLocks noChangeArrowheads="1"/>
        </xdr:cNvSpPr>
      </xdr:nvSpPr>
      <xdr:spPr>
        <a:xfrm>
          <a:off x="16392525" y="1344930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89.7</a:t>
          </a:r>
        </a:p>
      </xdr:txBody>
    </xdr:sp>
    <xdr:clientData/>
  </xdr:twoCellAnchor>
  <xdr:twoCellAnchor>
    <xdr:from>
      <xdr:col>24</xdr:col>
      <xdr:colOff>447675</xdr:colOff>
      <xdr:row>79</xdr:row>
      <xdr:rowOff>161925</xdr:rowOff>
    </xdr:from>
    <xdr:to>
      <xdr:col>24</xdr:col>
      <xdr:colOff>619125</xdr:colOff>
      <xdr:row>79</xdr:row>
      <xdr:rowOff>161925</xdr:rowOff>
    </xdr:to>
    <xdr:sp>
      <xdr:nvSpPr>
        <xdr:cNvPr id="255" name="直線コネクタ 255"/>
        <xdr:cNvSpPr>
          <a:spLocks/>
        </xdr:cNvSpPr>
      </xdr:nvSpPr>
      <xdr:spPr>
        <a:xfrm>
          <a:off x="16221075" y="137064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390525</xdr:colOff>
      <xdr:row>81</xdr:row>
      <xdr:rowOff>142875</xdr:rowOff>
    </xdr:from>
    <xdr:to>
      <xdr:col>24</xdr:col>
      <xdr:colOff>542925</xdr:colOff>
      <xdr:row>82</xdr:row>
      <xdr:rowOff>76200</xdr:rowOff>
    </xdr:to>
    <xdr:sp>
      <xdr:nvSpPr>
        <xdr:cNvPr id="256" name="直線コネクタ 256"/>
        <xdr:cNvSpPr>
          <a:spLocks/>
        </xdr:cNvSpPr>
      </xdr:nvSpPr>
      <xdr:spPr>
        <a:xfrm>
          <a:off x="15506700" y="14030325"/>
          <a:ext cx="809625"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84</xdr:row>
      <xdr:rowOff>104775</xdr:rowOff>
    </xdr:from>
    <xdr:to>
      <xdr:col>26</xdr:col>
      <xdr:colOff>38100</xdr:colOff>
      <xdr:row>86</xdr:row>
      <xdr:rowOff>19050</xdr:rowOff>
    </xdr:to>
    <xdr:sp fLocksText="0">
      <xdr:nvSpPr>
        <xdr:cNvPr id="257" name="給与水準   （国との比較）平均値テキスト"/>
        <xdr:cNvSpPr txBox="1">
          <a:spLocks noChangeArrowheads="1"/>
        </xdr:cNvSpPr>
      </xdr:nvSpPr>
      <xdr:spPr>
        <a:xfrm>
          <a:off x="16392525" y="145065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97.3</a:t>
          </a:r>
        </a:p>
      </xdr:txBody>
    </xdr:sp>
    <xdr:clientData/>
  </xdr:twoCellAnchor>
  <xdr:twoCellAnchor>
    <xdr:from>
      <xdr:col>24</xdr:col>
      <xdr:colOff>485775</xdr:colOff>
      <xdr:row>84</xdr:row>
      <xdr:rowOff>133350</xdr:rowOff>
    </xdr:from>
    <xdr:to>
      <xdr:col>24</xdr:col>
      <xdr:colOff>581025</xdr:colOff>
      <xdr:row>85</xdr:row>
      <xdr:rowOff>57150</xdr:rowOff>
    </xdr:to>
    <xdr:sp>
      <xdr:nvSpPr>
        <xdr:cNvPr id="258" name="フローチャート : 判断 258"/>
        <xdr:cNvSpPr>
          <a:spLocks/>
        </xdr:cNvSpPr>
      </xdr:nvSpPr>
      <xdr:spPr>
        <a:xfrm>
          <a:off x="16259175" y="145351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81</xdr:row>
      <xdr:rowOff>104775</xdr:rowOff>
    </xdr:from>
    <xdr:to>
      <xdr:col>23</xdr:col>
      <xdr:colOff>390525</xdr:colOff>
      <xdr:row>81</xdr:row>
      <xdr:rowOff>142875</xdr:rowOff>
    </xdr:to>
    <xdr:sp>
      <xdr:nvSpPr>
        <xdr:cNvPr id="259" name="直線コネクタ 259"/>
        <xdr:cNvSpPr>
          <a:spLocks/>
        </xdr:cNvSpPr>
      </xdr:nvSpPr>
      <xdr:spPr>
        <a:xfrm>
          <a:off x="14649450" y="13992225"/>
          <a:ext cx="857250"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333375</xdr:colOff>
      <xdr:row>84</xdr:row>
      <xdr:rowOff>19050</xdr:rowOff>
    </xdr:from>
    <xdr:to>
      <xdr:col>23</xdr:col>
      <xdr:colOff>438150</xdr:colOff>
      <xdr:row>84</xdr:row>
      <xdr:rowOff>114300</xdr:rowOff>
    </xdr:to>
    <xdr:sp>
      <xdr:nvSpPr>
        <xdr:cNvPr id="260" name="フローチャート : 判断 260"/>
        <xdr:cNvSpPr>
          <a:spLocks/>
        </xdr:cNvSpPr>
      </xdr:nvSpPr>
      <xdr:spPr>
        <a:xfrm>
          <a:off x="15449550" y="144208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84</xdr:row>
      <xdr:rowOff>104775</xdr:rowOff>
    </xdr:from>
    <xdr:to>
      <xdr:col>24</xdr:col>
      <xdr:colOff>76200</xdr:colOff>
      <xdr:row>86</xdr:row>
      <xdr:rowOff>19050</xdr:rowOff>
    </xdr:to>
    <xdr:sp fLocksText="0">
      <xdr:nvSpPr>
        <xdr:cNvPr id="261" name="テキスト ボックス 261"/>
        <xdr:cNvSpPr txBox="1">
          <a:spLocks noChangeArrowheads="1"/>
        </xdr:cNvSpPr>
      </xdr:nvSpPr>
      <xdr:spPr>
        <a:xfrm>
          <a:off x="15144750" y="14506575"/>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96.3</a:t>
          </a:r>
        </a:p>
      </xdr:txBody>
    </xdr:sp>
    <xdr:clientData/>
  </xdr:twoCellAnchor>
  <xdr:twoCellAnchor>
    <xdr:from>
      <xdr:col>21</xdr:col>
      <xdr:colOff>0</xdr:colOff>
      <xdr:row>81</xdr:row>
      <xdr:rowOff>104775</xdr:rowOff>
    </xdr:from>
    <xdr:to>
      <xdr:col>22</xdr:col>
      <xdr:colOff>190500</xdr:colOff>
      <xdr:row>86</xdr:row>
      <xdr:rowOff>142875</xdr:rowOff>
    </xdr:to>
    <xdr:sp>
      <xdr:nvSpPr>
        <xdr:cNvPr id="262" name="直線コネクタ 262"/>
        <xdr:cNvSpPr>
          <a:spLocks/>
        </xdr:cNvSpPr>
      </xdr:nvSpPr>
      <xdr:spPr>
        <a:xfrm flipV="1">
          <a:off x="13801725" y="13992225"/>
          <a:ext cx="847725" cy="8953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83</xdr:row>
      <xdr:rowOff>161925</xdr:rowOff>
    </xdr:from>
    <xdr:to>
      <xdr:col>22</xdr:col>
      <xdr:colOff>247650</xdr:colOff>
      <xdr:row>84</xdr:row>
      <xdr:rowOff>95250</xdr:rowOff>
    </xdr:to>
    <xdr:sp>
      <xdr:nvSpPr>
        <xdr:cNvPr id="263" name="フローチャート : 判断 263"/>
        <xdr:cNvSpPr>
          <a:spLocks/>
        </xdr:cNvSpPr>
      </xdr:nvSpPr>
      <xdr:spPr>
        <a:xfrm>
          <a:off x="14601825" y="143922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84</xdr:row>
      <xdr:rowOff>76200</xdr:rowOff>
    </xdr:from>
    <xdr:to>
      <xdr:col>22</xdr:col>
      <xdr:colOff>561975</xdr:colOff>
      <xdr:row>85</xdr:row>
      <xdr:rowOff>161925</xdr:rowOff>
    </xdr:to>
    <xdr:sp fLocksText="0">
      <xdr:nvSpPr>
        <xdr:cNvPr id="264" name="テキスト ボックス 264"/>
        <xdr:cNvSpPr txBox="1">
          <a:spLocks noChangeArrowheads="1"/>
        </xdr:cNvSpPr>
      </xdr:nvSpPr>
      <xdr:spPr>
        <a:xfrm>
          <a:off x="14287500" y="144780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96.1</a:t>
          </a:r>
        </a:p>
      </xdr:txBody>
    </xdr:sp>
    <xdr:clientData/>
  </xdr:twoCellAnchor>
  <xdr:twoCellAnchor>
    <xdr:from>
      <xdr:col>19</xdr:col>
      <xdr:colOff>466725</xdr:colOff>
      <xdr:row>86</xdr:row>
      <xdr:rowOff>142875</xdr:rowOff>
    </xdr:from>
    <xdr:to>
      <xdr:col>21</xdr:col>
      <xdr:colOff>0</xdr:colOff>
      <xdr:row>87</xdr:row>
      <xdr:rowOff>9525</xdr:rowOff>
    </xdr:to>
    <xdr:sp>
      <xdr:nvSpPr>
        <xdr:cNvPr id="265" name="直線コネクタ 265"/>
        <xdr:cNvSpPr>
          <a:spLocks/>
        </xdr:cNvSpPr>
      </xdr:nvSpPr>
      <xdr:spPr>
        <a:xfrm flipV="1">
          <a:off x="12954000" y="14887575"/>
          <a:ext cx="8477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89</xdr:row>
      <xdr:rowOff>9525</xdr:rowOff>
    </xdr:from>
    <xdr:to>
      <xdr:col>21</xdr:col>
      <xdr:colOff>47625</xdr:colOff>
      <xdr:row>89</xdr:row>
      <xdr:rowOff>104775</xdr:rowOff>
    </xdr:to>
    <xdr:sp>
      <xdr:nvSpPr>
        <xdr:cNvPr id="266" name="フローチャート : 判断 266"/>
        <xdr:cNvSpPr>
          <a:spLocks/>
        </xdr:cNvSpPr>
      </xdr:nvSpPr>
      <xdr:spPr>
        <a:xfrm>
          <a:off x="13754100" y="152685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89</xdr:row>
      <xdr:rowOff>95250</xdr:rowOff>
    </xdr:from>
    <xdr:to>
      <xdr:col>21</xdr:col>
      <xdr:colOff>361950</xdr:colOff>
      <xdr:row>91</xdr:row>
      <xdr:rowOff>9525</xdr:rowOff>
    </xdr:to>
    <xdr:sp fLocksText="0">
      <xdr:nvSpPr>
        <xdr:cNvPr id="267" name="テキスト ボックス 267"/>
        <xdr:cNvSpPr txBox="1">
          <a:spLocks noChangeArrowheads="1"/>
        </xdr:cNvSpPr>
      </xdr:nvSpPr>
      <xdr:spPr>
        <a:xfrm>
          <a:off x="13439775" y="1535430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103.7</a:t>
          </a:r>
        </a:p>
      </xdr:txBody>
    </xdr:sp>
    <xdr:clientData/>
  </xdr:twoCellAnchor>
  <xdr:twoCellAnchor>
    <xdr:from>
      <xdr:col>19</xdr:col>
      <xdr:colOff>409575</xdr:colOff>
      <xdr:row>89</xdr:row>
      <xdr:rowOff>38100</xdr:rowOff>
    </xdr:from>
    <xdr:to>
      <xdr:col>19</xdr:col>
      <xdr:colOff>514350</xdr:colOff>
      <xdr:row>89</xdr:row>
      <xdr:rowOff>142875</xdr:rowOff>
    </xdr:to>
    <xdr:sp>
      <xdr:nvSpPr>
        <xdr:cNvPr id="268" name="フローチャート : 判断 268"/>
        <xdr:cNvSpPr>
          <a:spLocks/>
        </xdr:cNvSpPr>
      </xdr:nvSpPr>
      <xdr:spPr>
        <a:xfrm>
          <a:off x="12896850" y="152971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89</xdr:row>
      <xdr:rowOff>123825</xdr:rowOff>
    </xdr:from>
    <xdr:to>
      <xdr:col>20</xdr:col>
      <xdr:colOff>171450</xdr:colOff>
      <xdr:row>91</xdr:row>
      <xdr:rowOff>47625</xdr:rowOff>
    </xdr:to>
    <xdr:sp fLocksText="0">
      <xdr:nvSpPr>
        <xdr:cNvPr id="269" name="テキスト ボックス 269"/>
        <xdr:cNvSpPr txBox="1">
          <a:spLocks noChangeArrowheads="1"/>
        </xdr:cNvSpPr>
      </xdr:nvSpPr>
      <xdr:spPr>
        <a:xfrm>
          <a:off x="12592050" y="15382875"/>
          <a:ext cx="72390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104.0</a:t>
          </a:r>
        </a:p>
      </xdr:txBody>
    </xdr:sp>
    <xdr:clientData/>
  </xdr:twoCellAnchor>
  <xdr:twoCellAnchor>
    <xdr:from>
      <xdr:col>24</xdr:col>
      <xdr:colOff>333375</xdr:colOff>
      <xdr:row>92</xdr:row>
      <xdr:rowOff>38100</xdr:rowOff>
    </xdr:from>
    <xdr:to>
      <xdr:col>25</xdr:col>
      <xdr:colOff>400050</xdr:colOff>
      <xdr:row>93</xdr:row>
      <xdr:rowOff>123825</xdr:rowOff>
    </xdr:to>
    <xdr:sp fLocksText="0">
      <xdr:nvSpPr>
        <xdr:cNvPr id="270" name="テキスト ボックス 270"/>
        <xdr:cNvSpPr txBox="1">
          <a:spLocks noChangeArrowheads="1"/>
        </xdr:cNvSpPr>
      </xdr:nvSpPr>
      <xdr:spPr>
        <a:xfrm>
          <a:off x="16106775" y="1581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23</xdr:col>
      <xdr:colOff>180975</xdr:colOff>
      <xdr:row>92</xdr:row>
      <xdr:rowOff>38100</xdr:rowOff>
    </xdr:from>
    <xdr:to>
      <xdr:col>24</xdr:col>
      <xdr:colOff>257175</xdr:colOff>
      <xdr:row>93</xdr:row>
      <xdr:rowOff>123825</xdr:rowOff>
    </xdr:to>
    <xdr:sp fLocksText="0">
      <xdr:nvSpPr>
        <xdr:cNvPr id="271" name="テキスト ボックス 271"/>
        <xdr:cNvSpPr txBox="1">
          <a:spLocks noChangeArrowheads="1"/>
        </xdr:cNvSpPr>
      </xdr:nvSpPr>
      <xdr:spPr>
        <a:xfrm>
          <a:off x="15297150" y="1581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647700</xdr:colOff>
      <xdr:row>92</xdr:row>
      <xdr:rowOff>38100</xdr:rowOff>
    </xdr:from>
    <xdr:to>
      <xdr:col>23</xdr:col>
      <xdr:colOff>66675</xdr:colOff>
      <xdr:row>93</xdr:row>
      <xdr:rowOff>123825</xdr:rowOff>
    </xdr:to>
    <xdr:sp fLocksText="0">
      <xdr:nvSpPr>
        <xdr:cNvPr id="272" name="テキスト ボックス 272"/>
        <xdr:cNvSpPr txBox="1">
          <a:spLocks noChangeArrowheads="1"/>
        </xdr:cNvSpPr>
      </xdr:nvSpPr>
      <xdr:spPr>
        <a:xfrm>
          <a:off x="14449425" y="1581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20</xdr:col>
      <xdr:colOff>447675</xdr:colOff>
      <xdr:row>92</xdr:row>
      <xdr:rowOff>38100</xdr:rowOff>
    </xdr:from>
    <xdr:to>
      <xdr:col>21</xdr:col>
      <xdr:colOff>523875</xdr:colOff>
      <xdr:row>93</xdr:row>
      <xdr:rowOff>123825</xdr:rowOff>
    </xdr:to>
    <xdr:sp fLocksText="0">
      <xdr:nvSpPr>
        <xdr:cNvPr id="273" name="テキスト ボックス 273"/>
        <xdr:cNvSpPr txBox="1">
          <a:spLocks noChangeArrowheads="1"/>
        </xdr:cNvSpPr>
      </xdr:nvSpPr>
      <xdr:spPr>
        <a:xfrm>
          <a:off x="13592175" y="1581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19</xdr:col>
      <xdr:colOff>257175</xdr:colOff>
      <xdr:row>92</xdr:row>
      <xdr:rowOff>38100</xdr:rowOff>
    </xdr:from>
    <xdr:to>
      <xdr:col>20</xdr:col>
      <xdr:colOff>333375</xdr:colOff>
      <xdr:row>93</xdr:row>
      <xdr:rowOff>123825</xdr:rowOff>
    </xdr:to>
    <xdr:sp fLocksText="0">
      <xdr:nvSpPr>
        <xdr:cNvPr id="274" name="テキスト ボックス 274"/>
        <xdr:cNvSpPr txBox="1">
          <a:spLocks noChangeArrowheads="1"/>
        </xdr:cNvSpPr>
      </xdr:nvSpPr>
      <xdr:spPr>
        <a:xfrm>
          <a:off x="12744450" y="1581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24</xdr:col>
      <xdr:colOff>485775</xdr:colOff>
      <xdr:row>82</xdr:row>
      <xdr:rowOff>28575</xdr:rowOff>
    </xdr:from>
    <xdr:to>
      <xdr:col>24</xdr:col>
      <xdr:colOff>581025</xdr:colOff>
      <xdr:row>82</xdr:row>
      <xdr:rowOff>123825</xdr:rowOff>
    </xdr:to>
    <xdr:sp>
      <xdr:nvSpPr>
        <xdr:cNvPr id="275" name="円/楕円 275"/>
        <xdr:cNvSpPr>
          <a:spLocks/>
        </xdr:cNvSpPr>
      </xdr:nvSpPr>
      <xdr:spPr>
        <a:xfrm>
          <a:off x="16259175" y="140874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81</xdr:row>
      <xdr:rowOff>38100</xdr:rowOff>
    </xdr:from>
    <xdr:to>
      <xdr:col>26</xdr:col>
      <xdr:colOff>38100</xdr:colOff>
      <xdr:row>82</xdr:row>
      <xdr:rowOff>123825</xdr:rowOff>
    </xdr:to>
    <xdr:sp fLocksText="0">
      <xdr:nvSpPr>
        <xdr:cNvPr id="276" name="給与水準   （国との比較）該当値テキスト"/>
        <xdr:cNvSpPr txBox="1">
          <a:spLocks noChangeArrowheads="1"/>
        </xdr:cNvSpPr>
      </xdr:nvSpPr>
      <xdr:spPr>
        <a:xfrm>
          <a:off x="16392525" y="139255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93.4</a:t>
          </a:r>
        </a:p>
      </xdr:txBody>
    </xdr:sp>
    <xdr:clientData/>
  </xdr:twoCellAnchor>
  <xdr:twoCellAnchor>
    <xdr:from>
      <xdr:col>23</xdr:col>
      <xdr:colOff>333375</xdr:colOff>
      <xdr:row>81</xdr:row>
      <xdr:rowOff>95250</xdr:rowOff>
    </xdr:from>
    <xdr:to>
      <xdr:col>23</xdr:col>
      <xdr:colOff>438150</xdr:colOff>
      <xdr:row>82</xdr:row>
      <xdr:rowOff>19050</xdr:rowOff>
    </xdr:to>
    <xdr:sp>
      <xdr:nvSpPr>
        <xdr:cNvPr id="277" name="円/楕円 277"/>
        <xdr:cNvSpPr>
          <a:spLocks/>
        </xdr:cNvSpPr>
      </xdr:nvSpPr>
      <xdr:spPr>
        <a:xfrm>
          <a:off x="15449550" y="1398270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80</xdr:row>
      <xdr:rowOff>28575</xdr:rowOff>
    </xdr:from>
    <xdr:to>
      <xdr:col>24</xdr:col>
      <xdr:colOff>76200</xdr:colOff>
      <xdr:row>81</xdr:row>
      <xdr:rowOff>123825</xdr:rowOff>
    </xdr:to>
    <xdr:sp fLocksText="0">
      <xdr:nvSpPr>
        <xdr:cNvPr id="278" name="テキスト ボックス 278"/>
        <xdr:cNvSpPr txBox="1">
          <a:spLocks noChangeArrowheads="1"/>
        </xdr:cNvSpPr>
      </xdr:nvSpPr>
      <xdr:spPr>
        <a:xfrm>
          <a:off x="15144750" y="13744575"/>
          <a:ext cx="70485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92.5</a:t>
          </a:r>
        </a:p>
      </xdr:txBody>
    </xdr:sp>
    <xdr:clientData/>
  </xdr:twoCellAnchor>
  <xdr:twoCellAnchor>
    <xdr:from>
      <xdr:col>22</xdr:col>
      <xdr:colOff>142875</xdr:colOff>
      <xdr:row>81</xdr:row>
      <xdr:rowOff>57150</xdr:rowOff>
    </xdr:from>
    <xdr:to>
      <xdr:col>22</xdr:col>
      <xdr:colOff>247650</xdr:colOff>
      <xdr:row>81</xdr:row>
      <xdr:rowOff>161925</xdr:rowOff>
    </xdr:to>
    <xdr:sp>
      <xdr:nvSpPr>
        <xdr:cNvPr id="279" name="円/楕円 279"/>
        <xdr:cNvSpPr>
          <a:spLocks/>
        </xdr:cNvSpPr>
      </xdr:nvSpPr>
      <xdr:spPr>
        <a:xfrm>
          <a:off x="14601825" y="139446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80</xdr:row>
      <xdr:rowOff>0</xdr:rowOff>
    </xdr:from>
    <xdr:to>
      <xdr:col>22</xdr:col>
      <xdr:colOff>561975</xdr:colOff>
      <xdr:row>81</xdr:row>
      <xdr:rowOff>85725</xdr:rowOff>
    </xdr:to>
    <xdr:sp fLocksText="0">
      <xdr:nvSpPr>
        <xdr:cNvPr id="280" name="テキスト ボックス 280"/>
        <xdr:cNvSpPr txBox="1">
          <a:spLocks noChangeArrowheads="1"/>
        </xdr:cNvSpPr>
      </xdr:nvSpPr>
      <xdr:spPr>
        <a:xfrm>
          <a:off x="14287500" y="137160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92.2</a:t>
          </a:r>
        </a:p>
      </xdr:txBody>
    </xdr:sp>
    <xdr:clientData/>
  </xdr:twoCellAnchor>
  <xdr:twoCellAnchor>
    <xdr:from>
      <xdr:col>20</xdr:col>
      <xdr:colOff>609600</xdr:colOff>
      <xdr:row>86</xdr:row>
      <xdr:rowOff>95250</xdr:rowOff>
    </xdr:from>
    <xdr:to>
      <xdr:col>21</xdr:col>
      <xdr:colOff>47625</xdr:colOff>
      <xdr:row>87</xdr:row>
      <xdr:rowOff>28575</xdr:rowOff>
    </xdr:to>
    <xdr:sp>
      <xdr:nvSpPr>
        <xdr:cNvPr id="281" name="円/楕円 281"/>
        <xdr:cNvSpPr>
          <a:spLocks/>
        </xdr:cNvSpPr>
      </xdr:nvSpPr>
      <xdr:spPr>
        <a:xfrm>
          <a:off x="13754100" y="148399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85</xdr:row>
      <xdr:rowOff>38100</xdr:rowOff>
    </xdr:from>
    <xdr:to>
      <xdr:col>21</xdr:col>
      <xdr:colOff>361950</xdr:colOff>
      <xdr:row>86</xdr:row>
      <xdr:rowOff>123825</xdr:rowOff>
    </xdr:to>
    <xdr:sp fLocksText="0">
      <xdr:nvSpPr>
        <xdr:cNvPr id="282" name="テキスト ボックス 282"/>
        <xdr:cNvSpPr txBox="1">
          <a:spLocks noChangeArrowheads="1"/>
        </xdr:cNvSpPr>
      </xdr:nvSpPr>
      <xdr:spPr>
        <a:xfrm>
          <a:off x="13439775" y="1461135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100.0</a:t>
          </a:r>
        </a:p>
      </xdr:txBody>
    </xdr:sp>
    <xdr:clientData/>
  </xdr:twoCellAnchor>
  <xdr:twoCellAnchor>
    <xdr:from>
      <xdr:col>19</xdr:col>
      <xdr:colOff>409575</xdr:colOff>
      <xdr:row>86</xdr:row>
      <xdr:rowOff>133350</xdr:rowOff>
    </xdr:from>
    <xdr:to>
      <xdr:col>19</xdr:col>
      <xdr:colOff>514350</xdr:colOff>
      <xdr:row>87</xdr:row>
      <xdr:rowOff>57150</xdr:rowOff>
    </xdr:to>
    <xdr:sp>
      <xdr:nvSpPr>
        <xdr:cNvPr id="283" name="円/楕円 283"/>
        <xdr:cNvSpPr>
          <a:spLocks/>
        </xdr:cNvSpPr>
      </xdr:nvSpPr>
      <xdr:spPr>
        <a:xfrm>
          <a:off x="12896850" y="148780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85</xdr:row>
      <xdr:rowOff>76200</xdr:rowOff>
    </xdr:from>
    <xdr:to>
      <xdr:col>20</xdr:col>
      <xdr:colOff>171450</xdr:colOff>
      <xdr:row>86</xdr:row>
      <xdr:rowOff>161925</xdr:rowOff>
    </xdr:to>
    <xdr:sp fLocksText="0">
      <xdr:nvSpPr>
        <xdr:cNvPr id="284" name="テキスト ボックス 284"/>
        <xdr:cNvSpPr txBox="1">
          <a:spLocks noChangeArrowheads="1"/>
        </xdr:cNvSpPr>
      </xdr:nvSpPr>
      <xdr:spPr>
        <a:xfrm>
          <a:off x="12592050" y="1464945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100.3</a:t>
          </a:r>
        </a:p>
      </xdr:txBody>
    </xdr:sp>
    <xdr:clientData/>
  </xdr:twoCellAnchor>
  <xdr:twoCellAnchor>
    <xdr:from>
      <xdr:col>18</xdr:col>
      <xdr:colOff>466725</xdr:colOff>
      <xdr:row>51</xdr:row>
      <xdr:rowOff>85725</xdr:rowOff>
    </xdr:from>
    <xdr:to>
      <xdr:col>26</xdr:col>
      <xdr:colOff>76200</xdr:colOff>
      <xdr:row>53</xdr:row>
      <xdr:rowOff>57150</xdr:rowOff>
    </xdr:to>
    <xdr:sp>
      <xdr:nvSpPr>
        <xdr:cNvPr id="285" name="正方形/長方形 285"/>
        <xdr:cNvSpPr>
          <a:spLocks/>
        </xdr:cNvSpPr>
      </xdr:nvSpPr>
      <xdr:spPr>
        <a:xfrm>
          <a:off x="12296775" y="8829675"/>
          <a:ext cx="4867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定員管理の状況</a:t>
          </a:r>
        </a:p>
      </xdr:txBody>
    </xdr:sp>
    <xdr:clientData/>
  </xdr:twoCellAnchor>
  <xdr:twoCellAnchor>
    <xdr:from>
      <xdr:col>19</xdr:col>
      <xdr:colOff>400050</xdr:colOff>
      <xdr:row>53</xdr:row>
      <xdr:rowOff>104775</xdr:rowOff>
    </xdr:from>
    <xdr:to>
      <xdr:col>22</xdr:col>
      <xdr:colOff>400050</xdr:colOff>
      <xdr:row>55</xdr:row>
      <xdr:rowOff>66675</xdr:rowOff>
    </xdr:to>
    <xdr:sp fLocksText="0">
      <xdr:nvSpPr>
        <xdr:cNvPr id="286" name="テキスト ボックス 286"/>
        <xdr:cNvSpPr txBox="1">
          <a:spLocks noChangeArrowheads="1"/>
        </xdr:cNvSpPr>
      </xdr:nvSpPr>
      <xdr:spPr>
        <a:xfrm>
          <a:off x="12887325" y="9191625"/>
          <a:ext cx="1971675" cy="304800"/>
        </a:xfrm>
        <a:prstGeom prst="rect">
          <a:avLst/>
        </a:prstGeom>
        <a:noFill/>
        <a:ln w="9525" cmpd="sng">
          <a:noFill/>
        </a:ln>
      </xdr:spPr>
      <xdr:txBody>
        <a:bodyPr vertOverflow="clip" wrap="square" lIns="20160" tIns="20160" rIns="20160" bIns="20160" anchor="b"/>
        <a:p>
          <a:pPr algn="ctr">
            <a:defRPr/>
          </a:pPr>
          <a:r>
            <a:rPr lang="en-US" cap="none" sz="1300" b="1" i="0" u="none" baseline="0">
              <a:solidFill>
                <a:srgbClr val="000000"/>
              </a:solidFill>
              <a:latin typeface="ＭＳ Ｐゴシック"/>
              <a:ea typeface="ＭＳ Ｐゴシック"/>
              <a:cs typeface="ＭＳ Ｐゴシック"/>
            </a:rPr>
            <a:t>人口千人当たり職員数</a:t>
          </a:r>
        </a:p>
      </xdr:txBody>
    </xdr:sp>
    <xdr:clientData/>
  </xdr:twoCellAnchor>
  <xdr:twoCellAnchor>
    <xdr:from>
      <xdr:col>22</xdr:col>
      <xdr:colOff>523875</xdr:colOff>
      <xdr:row>53</xdr:row>
      <xdr:rowOff>76200</xdr:rowOff>
    </xdr:from>
    <xdr:to>
      <xdr:col>25</xdr:col>
      <xdr:colOff>123825</xdr:colOff>
      <xdr:row>55</xdr:row>
      <xdr:rowOff>95250</xdr:rowOff>
    </xdr:to>
    <xdr:sp fLocksText="0">
      <xdr:nvSpPr>
        <xdr:cNvPr id="287" name="テキスト ボックス 287"/>
        <xdr:cNvSpPr txBox="1">
          <a:spLocks noChangeArrowheads="1"/>
        </xdr:cNvSpPr>
      </xdr:nvSpPr>
      <xdr:spPr>
        <a:xfrm>
          <a:off x="14982825" y="9163050"/>
          <a:ext cx="1571625" cy="361950"/>
        </a:xfrm>
        <a:prstGeom prst="rect">
          <a:avLst/>
        </a:prstGeom>
        <a:noFill/>
        <a:ln w="9525" cmpd="sng">
          <a:noFill/>
        </a:ln>
      </xdr:spPr>
      <xdr:txBody>
        <a:bodyPr vertOverflow="clip" wrap="square" lIns="20160" tIns="20160" rIns="20160" bIns="20160" anchor="b"/>
        <a:p>
          <a:pPr algn="l">
            <a:defRPr/>
          </a:pPr>
          <a:r>
            <a:rPr lang="en-US" cap="none" sz="1600" b="1" i="0" u="none" baseline="0">
              <a:solidFill>
                <a:srgbClr val="FF0000"/>
              </a:solidFill>
              <a:latin typeface="ＭＳ Ｐゴシック"/>
              <a:ea typeface="ＭＳ Ｐゴシック"/>
              <a:cs typeface="ＭＳ Ｐゴシック"/>
            </a:rPr>
            <a:t>[9.98人]　</a:t>
          </a:r>
        </a:p>
      </xdr:txBody>
    </xdr:sp>
    <xdr:clientData/>
  </xdr:twoCellAnchor>
  <xdr:twoCellAnchor>
    <xdr:from>
      <xdr:col>26</xdr:col>
      <xdr:colOff>133350</xdr:colOff>
      <xdr:row>52</xdr:row>
      <xdr:rowOff>161925</xdr:rowOff>
    </xdr:from>
    <xdr:to>
      <xdr:col>28</xdr:col>
      <xdr:colOff>285750</xdr:colOff>
      <xdr:row>54</xdr:row>
      <xdr:rowOff>76200</xdr:rowOff>
    </xdr:to>
    <xdr:sp>
      <xdr:nvSpPr>
        <xdr:cNvPr id="288" name="正方形/長方形 288"/>
        <xdr:cNvSpPr>
          <a:spLocks/>
        </xdr:cNvSpPr>
      </xdr:nvSpPr>
      <xdr:spPr>
        <a:xfrm>
          <a:off x="17221200" y="90773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133350</xdr:colOff>
      <xdr:row>54</xdr:row>
      <xdr:rowOff>9525</xdr:rowOff>
    </xdr:from>
    <xdr:to>
      <xdr:col>28</xdr:col>
      <xdr:colOff>285750</xdr:colOff>
      <xdr:row>55</xdr:row>
      <xdr:rowOff>95250</xdr:rowOff>
    </xdr:to>
    <xdr:sp>
      <xdr:nvSpPr>
        <xdr:cNvPr id="289" name="正方形/長方形 289"/>
        <xdr:cNvSpPr>
          <a:spLocks/>
        </xdr:cNvSpPr>
      </xdr:nvSpPr>
      <xdr:spPr>
        <a:xfrm>
          <a:off x="17221200" y="92678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46/51</a:t>
          </a:r>
        </a:p>
      </xdr:txBody>
    </xdr:sp>
    <xdr:clientData/>
  </xdr:twoCellAnchor>
  <xdr:twoCellAnchor>
    <xdr:from>
      <xdr:col>28</xdr:col>
      <xdr:colOff>400050</xdr:colOff>
      <xdr:row>52</xdr:row>
      <xdr:rowOff>161925</xdr:rowOff>
    </xdr:from>
    <xdr:to>
      <xdr:col>30</xdr:col>
      <xdr:colOff>304800</xdr:colOff>
      <xdr:row>54</xdr:row>
      <xdr:rowOff>76200</xdr:rowOff>
    </xdr:to>
    <xdr:sp>
      <xdr:nvSpPr>
        <xdr:cNvPr id="290" name="正方形/長方形 290"/>
        <xdr:cNvSpPr>
          <a:spLocks/>
        </xdr:cNvSpPr>
      </xdr:nvSpPr>
      <xdr:spPr>
        <a:xfrm>
          <a:off x="18802350" y="907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400050</xdr:colOff>
      <xdr:row>54</xdr:row>
      <xdr:rowOff>9525</xdr:rowOff>
    </xdr:from>
    <xdr:to>
      <xdr:col>30</xdr:col>
      <xdr:colOff>304800</xdr:colOff>
      <xdr:row>55</xdr:row>
      <xdr:rowOff>95250</xdr:rowOff>
    </xdr:to>
    <xdr:sp>
      <xdr:nvSpPr>
        <xdr:cNvPr id="291" name="正方形/長方形 291"/>
        <xdr:cNvSpPr>
          <a:spLocks/>
        </xdr:cNvSpPr>
      </xdr:nvSpPr>
      <xdr:spPr>
        <a:xfrm>
          <a:off x="18802350" y="926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6.96</a:t>
          </a:r>
        </a:p>
      </xdr:txBody>
    </xdr:sp>
    <xdr:clientData/>
  </xdr:twoCellAnchor>
  <xdr:twoCellAnchor>
    <xdr:from>
      <xdr:col>30</xdr:col>
      <xdr:colOff>485775</xdr:colOff>
      <xdr:row>52</xdr:row>
      <xdr:rowOff>161925</xdr:rowOff>
    </xdr:from>
    <xdr:to>
      <xdr:col>32</xdr:col>
      <xdr:colOff>390525</xdr:colOff>
      <xdr:row>54</xdr:row>
      <xdr:rowOff>76200</xdr:rowOff>
    </xdr:to>
    <xdr:sp>
      <xdr:nvSpPr>
        <xdr:cNvPr id="292" name="正方形/長方形 292"/>
        <xdr:cNvSpPr>
          <a:spLocks/>
        </xdr:cNvSpPr>
      </xdr:nvSpPr>
      <xdr:spPr>
        <a:xfrm>
          <a:off x="20202525" y="907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30</xdr:col>
      <xdr:colOff>485775</xdr:colOff>
      <xdr:row>54</xdr:row>
      <xdr:rowOff>9525</xdr:rowOff>
    </xdr:from>
    <xdr:to>
      <xdr:col>32</xdr:col>
      <xdr:colOff>390525</xdr:colOff>
      <xdr:row>55</xdr:row>
      <xdr:rowOff>95250</xdr:rowOff>
    </xdr:to>
    <xdr:sp>
      <xdr:nvSpPr>
        <xdr:cNvPr id="293" name="正方形/長方形 293"/>
        <xdr:cNvSpPr>
          <a:spLocks/>
        </xdr:cNvSpPr>
      </xdr:nvSpPr>
      <xdr:spPr>
        <a:xfrm>
          <a:off x="20202525" y="926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9.06</a:t>
          </a:r>
        </a:p>
      </xdr:txBody>
    </xdr:sp>
    <xdr:clientData/>
  </xdr:twoCellAnchor>
  <xdr:twoCellAnchor>
    <xdr:from>
      <xdr:col>18</xdr:col>
      <xdr:colOff>466725</xdr:colOff>
      <xdr:row>55</xdr:row>
      <xdr:rowOff>161925</xdr:rowOff>
    </xdr:from>
    <xdr:to>
      <xdr:col>26</xdr:col>
      <xdr:colOff>76200</xdr:colOff>
      <xdr:row>70</xdr:row>
      <xdr:rowOff>0</xdr:rowOff>
    </xdr:to>
    <xdr:sp>
      <xdr:nvSpPr>
        <xdr:cNvPr id="294" name="正方形/長方形 294"/>
        <xdr:cNvSpPr>
          <a:spLocks/>
        </xdr:cNvSpPr>
      </xdr:nvSpPr>
      <xdr:spPr>
        <a:xfrm>
          <a:off x="12296775" y="9591675"/>
          <a:ext cx="4867275" cy="2409825"/>
        </a:xfrm>
        <a:prstGeom prst="rect">
          <a:avLst/>
        </a:prstGeom>
        <a:solidFill>
          <a:srgbClr val="FFFFC8"/>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55</xdr:row>
      <xdr:rowOff>161925</xdr:rowOff>
    </xdr:from>
    <xdr:to>
      <xdr:col>35</xdr:col>
      <xdr:colOff>114300</xdr:colOff>
      <xdr:row>70</xdr:row>
      <xdr:rowOff>0</xdr:rowOff>
    </xdr:to>
    <xdr:sp>
      <xdr:nvSpPr>
        <xdr:cNvPr id="295" name="正方形/長方形 295"/>
        <xdr:cNvSpPr>
          <a:spLocks/>
        </xdr:cNvSpPr>
      </xdr:nvSpPr>
      <xdr:spPr>
        <a:xfrm>
          <a:off x="17345025" y="9591675"/>
          <a:ext cx="5772150" cy="24098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55</xdr:row>
      <xdr:rowOff>161925</xdr:rowOff>
    </xdr:from>
    <xdr:to>
      <xdr:col>31</xdr:col>
      <xdr:colOff>619125</xdr:colOff>
      <xdr:row>57</xdr:row>
      <xdr:rowOff>66675</xdr:rowOff>
    </xdr:to>
    <xdr:sp>
      <xdr:nvSpPr>
        <xdr:cNvPr id="296" name="正方形/長方形 296"/>
        <xdr:cNvSpPr>
          <a:spLocks/>
        </xdr:cNvSpPr>
      </xdr:nvSpPr>
      <xdr:spPr>
        <a:xfrm>
          <a:off x="17345025" y="9591675"/>
          <a:ext cx="3648075"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人口千人当たり職員数の分析欄</a:t>
          </a:r>
        </a:p>
      </xdr:txBody>
    </xdr:sp>
    <xdr:clientData/>
  </xdr:twoCellAnchor>
  <xdr:twoCellAnchor>
    <xdr:from>
      <xdr:col>26</xdr:col>
      <xdr:colOff>371475</xdr:colOff>
      <xdr:row>57</xdr:row>
      <xdr:rowOff>133350</xdr:rowOff>
    </xdr:from>
    <xdr:to>
      <xdr:col>34</xdr:col>
      <xdr:colOff>657225</xdr:colOff>
      <xdr:row>69</xdr:row>
      <xdr:rowOff>104775</xdr:rowOff>
    </xdr:to>
    <xdr:sp fLocksText="0">
      <xdr:nvSpPr>
        <xdr:cNvPr id="297" name="テキスト ボックス 297"/>
        <xdr:cNvSpPr txBox="1">
          <a:spLocks noChangeArrowheads="1"/>
        </xdr:cNvSpPr>
      </xdr:nvSpPr>
      <xdr:spPr>
        <a:xfrm>
          <a:off x="17459325" y="9906000"/>
          <a:ext cx="5543550" cy="20288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退職者補充に係る新規採用の抑制などの策を講じることで減少傾向にあったが、平成２７年度は有資格の専門職（保育士）を退職者数と同数（３人）採用するとともに、退職者の再任用（３人）を行ったことで、前年度から０．１４人増となった。
　今後も定員管理適正化計画に基づき、計画的な定員管理に努める。</a:t>
          </a:r>
        </a:p>
      </xdr:txBody>
    </xdr:sp>
    <xdr:clientData/>
  </xdr:twoCellAnchor>
  <xdr:twoCellAnchor>
    <xdr:from>
      <xdr:col>18</xdr:col>
      <xdr:colOff>485775</xdr:colOff>
      <xdr:row>54</xdr:row>
      <xdr:rowOff>142875</xdr:rowOff>
    </xdr:from>
    <xdr:to>
      <xdr:col>19</xdr:col>
      <xdr:colOff>38100</xdr:colOff>
      <xdr:row>55</xdr:row>
      <xdr:rowOff>114300</xdr:rowOff>
    </xdr:to>
    <xdr:sp fLocksText="0">
      <xdr:nvSpPr>
        <xdr:cNvPr id="298" name="テキスト ボックス 298"/>
        <xdr:cNvSpPr txBox="1">
          <a:spLocks noChangeArrowheads="1"/>
        </xdr:cNvSpPr>
      </xdr:nvSpPr>
      <xdr:spPr>
        <a:xfrm>
          <a:off x="12315825" y="94011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twoCellAnchor>
  <xdr:twoCellAnchor>
    <xdr:from>
      <xdr:col>18</xdr:col>
      <xdr:colOff>466725</xdr:colOff>
      <xdr:row>70</xdr:row>
      <xdr:rowOff>0</xdr:rowOff>
    </xdr:from>
    <xdr:to>
      <xdr:col>26</xdr:col>
      <xdr:colOff>76200</xdr:colOff>
      <xdr:row>70</xdr:row>
      <xdr:rowOff>0</xdr:rowOff>
    </xdr:to>
    <xdr:sp>
      <xdr:nvSpPr>
        <xdr:cNvPr id="299" name="直線コネクタ 299"/>
        <xdr:cNvSpPr>
          <a:spLocks/>
        </xdr:cNvSpPr>
      </xdr:nvSpPr>
      <xdr:spPr>
        <a:xfrm>
          <a:off x="12296775" y="120015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69</xdr:row>
      <xdr:rowOff>28575</xdr:rowOff>
    </xdr:from>
    <xdr:to>
      <xdr:col>18</xdr:col>
      <xdr:colOff>466725</xdr:colOff>
      <xdr:row>70</xdr:row>
      <xdr:rowOff>114300</xdr:rowOff>
    </xdr:to>
    <xdr:sp fLocksText="0">
      <xdr:nvSpPr>
        <xdr:cNvPr id="300" name="テキスト ボックス 300"/>
        <xdr:cNvSpPr txBox="1">
          <a:spLocks noChangeArrowheads="1"/>
        </xdr:cNvSpPr>
      </xdr:nvSpPr>
      <xdr:spPr>
        <a:xfrm>
          <a:off x="11563350" y="118586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16.00</a:t>
          </a:r>
        </a:p>
      </xdr:txBody>
    </xdr:sp>
    <xdr:clientData/>
  </xdr:twoCellAnchor>
  <xdr:twoCellAnchor>
    <xdr:from>
      <xdr:col>18</xdr:col>
      <xdr:colOff>466725</xdr:colOff>
      <xdr:row>68</xdr:row>
      <xdr:rowOff>0</xdr:rowOff>
    </xdr:from>
    <xdr:to>
      <xdr:col>26</xdr:col>
      <xdr:colOff>76200</xdr:colOff>
      <xdr:row>68</xdr:row>
      <xdr:rowOff>0</xdr:rowOff>
    </xdr:to>
    <xdr:sp>
      <xdr:nvSpPr>
        <xdr:cNvPr id="301" name="直線コネクタ 301"/>
        <xdr:cNvSpPr>
          <a:spLocks/>
        </xdr:cNvSpPr>
      </xdr:nvSpPr>
      <xdr:spPr>
        <a:xfrm>
          <a:off x="12296775" y="116586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67</xdr:row>
      <xdr:rowOff>28575</xdr:rowOff>
    </xdr:from>
    <xdr:to>
      <xdr:col>18</xdr:col>
      <xdr:colOff>466725</xdr:colOff>
      <xdr:row>68</xdr:row>
      <xdr:rowOff>114300</xdr:rowOff>
    </xdr:to>
    <xdr:sp fLocksText="0">
      <xdr:nvSpPr>
        <xdr:cNvPr id="302" name="テキスト ボックス 302"/>
        <xdr:cNvSpPr txBox="1">
          <a:spLocks noChangeArrowheads="1"/>
        </xdr:cNvSpPr>
      </xdr:nvSpPr>
      <xdr:spPr>
        <a:xfrm>
          <a:off x="11563350" y="115157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twoCellAnchor>
  <xdr:twoCellAnchor>
    <xdr:from>
      <xdr:col>18</xdr:col>
      <xdr:colOff>466725</xdr:colOff>
      <xdr:row>66</xdr:row>
      <xdr:rowOff>0</xdr:rowOff>
    </xdr:from>
    <xdr:to>
      <xdr:col>26</xdr:col>
      <xdr:colOff>76200</xdr:colOff>
      <xdr:row>66</xdr:row>
      <xdr:rowOff>0</xdr:rowOff>
    </xdr:to>
    <xdr:sp>
      <xdr:nvSpPr>
        <xdr:cNvPr id="303" name="直線コネクタ 303"/>
        <xdr:cNvSpPr>
          <a:spLocks/>
        </xdr:cNvSpPr>
      </xdr:nvSpPr>
      <xdr:spPr>
        <a:xfrm>
          <a:off x="12296775" y="113157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65</xdr:row>
      <xdr:rowOff>28575</xdr:rowOff>
    </xdr:from>
    <xdr:to>
      <xdr:col>18</xdr:col>
      <xdr:colOff>466725</xdr:colOff>
      <xdr:row>66</xdr:row>
      <xdr:rowOff>114300</xdr:rowOff>
    </xdr:to>
    <xdr:sp fLocksText="0">
      <xdr:nvSpPr>
        <xdr:cNvPr id="304" name="テキスト ボックス 304"/>
        <xdr:cNvSpPr txBox="1">
          <a:spLocks noChangeArrowheads="1"/>
        </xdr:cNvSpPr>
      </xdr:nvSpPr>
      <xdr:spPr>
        <a:xfrm>
          <a:off x="11563350" y="111728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twoCellAnchor>
  <xdr:twoCellAnchor>
    <xdr:from>
      <xdr:col>18</xdr:col>
      <xdr:colOff>466725</xdr:colOff>
      <xdr:row>63</xdr:row>
      <xdr:rowOff>161925</xdr:rowOff>
    </xdr:from>
    <xdr:to>
      <xdr:col>26</xdr:col>
      <xdr:colOff>76200</xdr:colOff>
      <xdr:row>63</xdr:row>
      <xdr:rowOff>161925</xdr:rowOff>
    </xdr:to>
    <xdr:sp>
      <xdr:nvSpPr>
        <xdr:cNvPr id="305" name="直線コネクタ 305"/>
        <xdr:cNvSpPr>
          <a:spLocks/>
        </xdr:cNvSpPr>
      </xdr:nvSpPr>
      <xdr:spPr>
        <a:xfrm>
          <a:off x="12296775" y="109632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63</xdr:row>
      <xdr:rowOff>19050</xdr:rowOff>
    </xdr:from>
    <xdr:to>
      <xdr:col>18</xdr:col>
      <xdr:colOff>466725</xdr:colOff>
      <xdr:row>64</xdr:row>
      <xdr:rowOff>114300</xdr:rowOff>
    </xdr:to>
    <xdr:sp fLocksText="0">
      <xdr:nvSpPr>
        <xdr:cNvPr id="306" name="テキスト ボックス 306"/>
        <xdr:cNvSpPr txBox="1">
          <a:spLocks noChangeArrowheads="1"/>
        </xdr:cNvSpPr>
      </xdr:nvSpPr>
      <xdr:spPr>
        <a:xfrm>
          <a:off x="11563350" y="1082040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twoCellAnchor>
  <xdr:twoCellAnchor>
    <xdr:from>
      <xdr:col>18</xdr:col>
      <xdr:colOff>466725</xdr:colOff>
      <xdr:row>61</xdr:row>
      <xdr:rowOff>161925</xdr:rowOff>
    </xdr:from>
    <xdr:to>
      <xdr:col>26</xdr:col>
      <xdr:colOff>76200</xdr:colOff>
      <xdr:row>61</xdr:row>
      <xdr:rowOff>161925</xdr:rowOff>
    </xdr:to>
    <xdr:sp>
      <xdr:nvSpPr>
        <xdr:cNvPr id="307" name="直線コネクタ 307"/>
        <xdr:cNvSpPr>
          <a:spLocks/>
        </xdr:cNvSpPr>
      </xdr:nvSpPr>
      <xdr:spPr>
        <a:xfrm>
          <a:off x="12296775" y="106203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61</xdr:row>
      <xdr:rowOff>19050</xdr:rowOff>
    </xdr:from>
    <xdr:to>
      <xdr:col>18</xdr:col>
      <xdr:colOff>466725</xdr:colOff>
      <xdr:row>62</xdr:row>
      <xdr:rowOff>114300</xdr:rowOff>
    </xdr:to>
    <xdr:sp fLocksText="0">
      <xdr:nvSpPr>
        <xdr:cNvPr id="308" name="テキスト ボックス 308"/>
        <xdr:cNvSpPr txBox="1">
          <a:spLocks noChangeArrowheads="1"/>
        </xdr:cNvSpPr>
      </xdr:nvSpPr>
      <xdr:spPr>
        <a:xfrm>
          <a:off x="11563350" y="1047750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twoCellAnchor>
  <xdr:twoCellAnchor>
    <xdr:from>
      <xdr:col>18</xdr:col>
      <xdr:colOff>466725</xdr:colOff>
      <xdr:row>59</xdr:row>
      <xdr:rowOff>161925</xdr:rowOff>
    </xdr:from>
    <xdr:to>
      <xdr:col>26</xdr:col>
      <xdr:colOff>76200</xdr:colOff>
      <xdr:row>59</xdr:row>
      <xdr:rowOff>161925</xdr:rowOff>
    </xdr:to>
    <xdr:sp>
      <xdr:nvSpPr>
        <xdr:cNvPr id="309" name="直線コネクタ 309"/>
        <xdr:cNvSpPr>
          <a:spLocks/>
        </xdr:cNvSpPr>
      </xdr:nvSpPr>
      <xdr:spPr>
        <a:xfrm>
          <a:off x="12296775" y="102774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59</xdr:row>
      <xdr:rowOff>19050</xdr:rowOff>
    </xdr:from>
    <xdr:to>
      <xdr:col>18</xdr:col>
      <xdr:colOff>466725</xdr:colOff>
      <xdr:row>60</xdr:row>
      <xdr:rowOff>104775</xdr:rowOff>
    </xdr:to>
    <xdr:sp fLocksText="0">
      <xdr:nvSpPr>
        <xdr:cNvPr id="310" name="テキスト ボックス 310"/>
        <xdr:cNvSpPr txBox="1">
          <a:spLocks noChangeArrowheads="1"/>
        </xdr:cNvSpPr>
      </xdr:nvSpPr>
      <xdr:spPr>
        <a:xfrm>
          <a:off x="11563350" y="101346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twoCellAnchor>
  <xdr:twoCellAnchor>
    <xdr:from>
      <xdr:col>18</xdr:col>
      <xdr:colOff>466725</xdr:colOff>
      <xdr:row>57</xdr:row>
      <xdr:rowOff>161925</xdr:rowOff>
    </xdr:from>
    <xdr:to>
      <xdr:col>26</xdr:col>
      <xdr:colOff>76200</xdr:colOff>
      <xdr:row>57</xdr:row>
      <xdr:rowOff>161925</xdr:rowOff>
    </xdr:to>
    <xdr:sp>
      <xdr:nvSpPr>
        <xdr:cNvPr id="311" name="直線コネクタ 311"/>
        <xdr:cNvSpPr>
          <a:spLocks/>
        </xdr:cNvSpPr>
      </xdr:nvSpPr>
      <xdr:spPr>
        <a:xfrm>
          <a:off x="12296775" y="99345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57</xdr:row>
      <xdr:rowOff>19050</xdr:rowOff>
    </xdr:from>
    <xdr:to>
      <xdr:col>18</xdr:col>
      <xdr:colOff>466725</xdr:colOff>
      <xdr:row>58</xdr:row>
      <xdr:rowOff>104775</xdr:rowOff>
    </xdr:to>
    <xdr:sp fLocksText="0">
      <xdr:nvSpPr>
        <xdr:cNvPr id="312" name="テキスト ボックス 312"/>
        <xdr:cNvSpPr txBox="1">
          <a:spLocks noChangeArrowheads="1"/>
        </xdr:cNvSpPr>
      </xdr:nvSpPr>
      <xdr:spPr>
        <a:xfrm>
          <a:off x="11563350" y="97917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twoCellAnchor>
  <xdr:twoCellAnchor>
    <xdr:from>
      <xdr:col>18</xdr:col>
      <xdr:colOff>466725</xdr:colOff>
      <xdr:row>55</xdr:row>
      <xdr:rowOff>161925</xdr:rowOff>
    </xdr:from>
    <xdr:to>
      <xdr:col>26</xdr:col>
      <xdr:colOff>76200</xdr:colOff>
      <xdr:row>55</xdr:row>
      <xdr:rowOff>161925</xdr:rowOff>
    </xdr:to>
    <xdr:sp>
      <xdr:nvSpPr>
        <xdr:cNvPr id="313" name="直線コネクタ 313"/>
        <xdr:cNvSpPr>
          <a:spLocks/>
        </xdr:cNvSpPr>
      </xdr:nvSpPr>
      <xdr:spPr>
        <a:xfrm>
          <a:off x="12296775" y="95916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55</xdr:row>
      <xdr:rowOff>19050</xdr:rowOff>
    </xdr:from>
    <xdr:to>
      <xdr:col>18</xdr:col>
      <xdr:colOff>466725</xdr:colOff>
      <xdr:row>56</xdr:row>
      <xdr:rowOff>104775</xdr:rowOff>
    </xdr:to>
    <xdr:sp fLocksText="0">
      <xdr:nvSpPr>
        <xdr:cNvPr id="314" name="テキスト ボックス 314"/>
        <xdr:cNvSpPr txBox="1">
          <a:spLocks noChangeArrowheads="1"/>
        </xdr:cNvSpPr>
      </xdr:nvSpPr>
      <xdr:spPr>
        <a:xfrm>
          <a:off x="11563350" y="94488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twoCellAnchor>
  <xdr:twoCellAnchor>
    <xdr:from>
      <xdr:col>18</xdr:col>
      <xdr:colOff>466725</xdr:colOff>
      <xdr:row>55</xdr:row>
      <xdr:rowOff>161925</xdr:rowOff>
    </xdr:from>
    <xdr:to>
      <xdr:col>26</xdr:col>
      <xdr:colOff>76200</xdr:colOff>
      <xdr:row>70</xdr:row>
      <xdr:rowOff>0</xdr:rowOff>
    </xdr:to>
    <xdr:sp>
      <xdr:nvSpPr>
        <xdr:cNvPr id="315" name="定員管理の状況グラフ枠"/>
        <xdr:cNvSpPr>
          <a:spLocks/>
        </xdr:cNvSpPr>
      </xdr:nvSpPr>
      <xdr:spPr>
        <a:xfrm>
          <a:off x="12296775" y="9591675"/>
          <a:ext cx="4867275" cy="240982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542925</xdr:colOff>
      <xdr:row>58</xdr:row>
      <xdr:rowOff>85725</xdr:rowOff>
    </xdr:from>
    <xdr:to>
      <xdr:col>24</xdr:col>
      <xdr:colOff>542925</xdr:colOff>
      <xdr:row>66</xdr:row>
      <xdr:rowOff>114300</xdr:rowOff>
    </xdr:to>
    <xdr:sp>
      <xdr:nvSpPr>
        <xdr:cNvPr id="316" name="直線コネクタ 316"/>
        <xdr:cNvSpPr>
          <a:spLocks/>
        </xdr:cNvSpPr>
      </xdr:nvSpPr>
      <xdr:spPr>
        <a:xfrm flipV="1">
          <a:off x="16316325" y="10029825"/>
          <a:ext cx="0" cy="1400175"/>
        </a:xfrm>
        <a:prstGeom prst="line">
          <a:avLst/>
        </a:prstGeom>
        <a:noFill/>
        <a:ln w="6336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66</xdr:row>
      <xdr:rowOff>85725</xdr:rowOff>
    </xdr:from>
    <xdr:to>
      <xdr:col>26</xdr:col>
      <xdr:colOff>38100</xdr:colOff>
      <xdr:row>68</xdr:row>
      <xdr:rowOff>0</xdr:rowOff>
    </xdr:to>
    <xdr:sp fLocksText="0">
      <xdr:nvSpPr>
        <xdr:cNvPr id="317" name="定員管理の状況最小値テキスト"/>
        <xdr:cNvSpPr txBox="1">
          <a:spLocks noChangeArrowheads="1"/>
        </xdr:cNvSpPr>
      </xdr:nvSpPr>
      <xdr:spPr>
        <a:xfrm>
          <a:off x="16392525" y="114014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12.68</a:t>
          </a:r>
        </a:p>
      </xdr:txBody>
    </xdr:sp>
    <xdr:clientData/>
  </xdr:twoCellAnchor>
  <xdr:twoCellAnchor>
    <xdr:from>
      <xdr:col>24</xdr:col>
      <xdr:colOff>447675</xdr:colOff>
      <xdr:row>66</xdr:row>
      <xdr:rowOff>114300</xdr:rowOff>
    </xdr:from>
    <xdr:to>
      <xdr:col>24</xdr:col>
      <xdr:colOff>619125</xdr:colOff>
      <xdr:row>66</xdr:row>
      <xdr:rowOff>114300</xdr:rowOff>
    </xdr:to>
    <xdr:sp>
      <xdr:nvSpPr>
        <xdr:cNvPr id="318" name="直線コネクタ 318"/>
        <xdr:cNvSpPr>
          <a:spLocks/>
        </xdr:cNvSpPr>
      </xdr:nvSpPr>
      <xdr:spPr>
        <a:xfrm>
          <a:off x="16221075" y="114300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57</xdr:row>
      <xdr:rowOff>0</xdr:rowOff>
    </xdr:from>
    <xdr:to>
      <xdr:col>26</xdr:col>
      <xdr:colOff>38100</xdr:colOff>
      <xdr:row>58</xdr:row>
      <xdr:rowOff>95250</xdr:rowOff>
    </xdr:to>
    <xdr:sp fLocksText="0">
      <xdr:nvSpPr>
        <xdr:cNvPr id="319" name="定員管理の状況最大値テキスト"/>
        <xdr:cNvSpPr txBox="1">
          <a:spLocks noChangeArrowheads="1"/>
        </xdr:cNvSpPr>
      </xdr:nvSpPr>
      <xdr:spPr>
        <a:xfrm>
          <a:off x="16392525" y="977265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4.58</a:t>
          </a:r>
        </a:p>
      </xdr:txBody>
    </xdr:sp>
    <xdr:clientData/>
  </xdr:twoCellAnchor>
  <xdr:twoCellAnchor>
    <xdr:from>
      <xdr:col>24</xdr:col>
      <xdr:colOff>447675</xdr:colOff>
      <xdr:row>58</xdr:row>
      <xdr:rowOff>85725</xdr:rowOff>
    </xdr:from>
    <xdr:to>
      <xdr:col>24</xdr:col>
      <xdr:colOff>619125</xdr:colOff>
      <xdr:row>58</xdr:row>
      <xdr:rowOff>85725</xdr:rowOff>
    </xdr:to>
    <xdr:sp>
      <xdr:nvSpPr>
        <xdr:cNvPr id="320" name="直線コネクタ 320"/>
        <xdr:cNvSpPr>
          <a:spLocks/>
        </xdr:cNvSpPr>
      </xdr:nvSpPr>
      <xdr:spPr>
        <a:xfrm>
          <a:off x="16221075" y="100298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390525</xdr:colOff>
      <xdr:row>63</xdr:row>
      <xdr:rowOff>142875</xdr:rowOff>
    </xdr:from>
    <xdr:to>
      <xdr:col>24</xdr:col>
      <xdr:colOff>542925</xdr:colOff>
      <xdr:row>63</xdr:row>
      <xdr:rowOff>161925</xdr:rowOff>
    </xdr:to>
    <xdr:sp>
      <xdr:nvSpPr>
        <xdr:cNvPr id="321" name="直線コネクタ 321"/>
        <xdr:cNvSpPr>
          <a:spLocks/>
        </xdr:cNvSpPr>
      </xdr:nvSpPr>
      <xdr:spPr>
        <a:xfrm>
          <a:off x="15506700" y="10944225"/>
          <a:ext cx="8096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60</xdr:row>
      <xdr:rowOff>38100</xdr:rowOff>
    </xdr:from>
    <xdr:to>
      <xdr:col>26</xdr:col>
      <xdr:colOff>38100</xdr:colOff>
      <xdr:row>61</xdr:row>
      <xdr:rowOff>133350</xdr:rowOff>
    </xdr:to>
    <xdr:sp fLocksText="0">
      <xdr:nvSpPr>
        <xdr:cNvPr id="322" name="定員管理の状況平均値テキスト"/>
        <xdr:cNvSpPr txBox="1">
          <a:spLocks noChangeArrowheads="1"/>
        </xdr:cNvSpPr>
      </xdr:nvSpPr>
      <xdr:spPr>
        <a:xfrm>
          <a:off x="16392525" y="1032510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7.49</a:t>
          </a:r>
        </a:p>
      </xdr:txBody>
    </xdr:sp>
    <xdr:clientData/>
  </xdr:twoCellAnchor>
  <xdr:twoCellAnchor>
    <xdr:from>
      <xdr:col>24</xdr:col>
      <xdr:colOff>485775</xdr:colOff>
      <xdr:row>61</xdr:row>
      <xdr:rowOff>28575</xdr:rowOff>
    </xdr:from>
    <xdr:to>
      <xdr:col>24</xdr:col>
      <xdr:colOff>581025</xdr:colOff>
      <xdr:row>61</xdr:row>
      <xdr:rowOff>123825</xdr:rowOff>
    </xdr:to>
    <xdr:sp>
      <xdr:nvSpPr>
        <xdr:cNvPr id="323" name="フローチャート : 判断 323"/>
        <xdr:cNvSpPr>
          <a:spLocks/>
        </xdr:cNvSpPr>
      </xdr:nvSpPr>
      <xdr:spPr>
        <a:xfrm>
          <a:off x="16259175" y="1048702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63</xdr:row>
      <xdr:rowOff>142875</xdr:rowOff>
    </xdr:from>
    <xdr:to>
      <xdr:col>23</xdr:col>
      <xdr:colOff>390525</xdr:colOff>
      <xdr:row>63</xdr:row>
      <xdr:rowOff>142875</xdr:rowOff>
    </xdr:to>
    <xdr:sp>
      <xdr:nvSpPr>
        <xdr:cNvPr id="324" name="直線コネクタ 324"/>
        <xdr:cNvSpPr>
          <a:spLocks/>
        </xdr:cNvSpPr>
      </xdr:nvSpPr>
      <xdr:spPr>
        <a:xfrm>
          <a:off x="14649450" y="10944225"/>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333375</xdr:colOff>
      <xdr:row>61</xdr:row>
      <xdr:rowOff>9525</xdr:rowOff>
    </xdr:from>
    <xdr:to>
      <xdr:col>23</xdr:col>
      <xdr:colOff>438150</xdr:colOff>
      <xdr:row>61</xdr:row>
      <xdr:rowOff>104775</xdr:rowOff>
    </xdr:to>
    <xdr:sp>
      <xdr:nvSpPr>
        <xdr:cNvPr id="325" name="フローチャート : 判断 325"/>
        <xdr:cNvSpPr>
          <a:spLocks/>
        </xdr:cNvSpPr>
      </xdr:nvSpPr>
      <xdr:spPr>
        <a:xfrm>
          <a:off x="15449550" y="104679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59</xdr:row>
      <xdr:rowOff>114300</xdr:rowOff>
    </xdr:from>
    <xdr:to>
      <xdr:col>24</xdr:col>
      <xdr:colOff>76200</xdr:colOff>
      <xdr:row>61</xdr:row>
      <xdr:rowOff>28575</xdr:rowOff>
    </xdr:to>
    <xdr:sp fLocksText="0">
      <xdr:nvSpPr>
        <xdr:cNvPr id="326" name="テキスト ボックス 326"/>
        <xdr:cNvSpPr txBox="1">
          <a:spLocks noChangeArrowheads="1"/>
        </xdr:cNvSpPr>
      </xdr:nvSpPr>
      <xdr:spPr>
        <a:xfrm>
          <a:off x="15144750" y="10229850"/>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7.37</a:t>
          </a:r>
        </a:p>
      </xdr:txBody>
    </xdr:sp>
    <xdr:clientData/>
  </xdr:twoCellAnchor>
  <xdr:twoCellAnchor>
    <xdr:from>
      <xdr:col>21</xdr:col>
      <xdr:colOff>0</xdr:colOff>
      <xdr:row>63</xdr:row>
      <xdr:rowOff>142875</xdr:rowOff>
    </xdr:from>
    <xdr:to>
      <xdr:col>22</xdr:col>
      <xdr:colOff>190500</xdr:colOff>
      <xdr:row>64</xdr:row>
      <xdr:rowOff>19050</xdr:rowOff>
    </xdr:to>
    <xdr:sp>
      <xdr:nvSpPr>
        <xdr:cNvPr id="327" name="直線コネクタ 327"/>
        <xdr:cNvSpPr>
          <a:spLocks/>
        </xdr:cNvSpPr>
      </xdr:nvSpPr>
      <xdr:spPr>
        <a:xfrm flipV="1">
          <a:off x="13801725" y="10944225"/>
          <a:ext cx="847725"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61</xdr:row>
      <xdr:rowOff>0</xdr:rowOff>
    </xdr:from>
    <xdr:to>
      <xdr:col>22</xdr:col>
      <xdr:colOff>247650</xdr:colOff>
      <xdr:row>61</xdr:row>
      <xdr:rowOff>104775</xdr:rowOff>
    </xdr:to>
    <xdr:sp>
      <xdr:nvSpPr>
        <xdr:cNvPr id="328" name="フローチャート : 判断 328"/>
        <xdr:cNvSpPr>
          <a:spLocks/>
        </xdr:cNvSpPr>
      </xdr:nvSpPr>
      <xdr:spPr>
        <a:xfrm>
          <a:off x="14601825" y="104584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59</xdr:row>
      <xdr:rowOff>114300</xdr:rowOff>
    </xdr:from>
    <xdr:to>
      <xdr:col>22</xdr:col>
      <xdr:colOff>561975</xdr:colOff>
      <xdr:row>61</xdr:row>
      <xdr:rowOff>28575</xdr:rowOff>
    </xdr:to>
    <xdr:sp fLocksText="0">
      <xdr:nvSpPr>
        <xdr:cNvPr id="329" name="テキスト ボックス 329"/>
        <xdr:cNvSpPr txBox="1">
          <a:spLocks noChangeArrowheads="1"/>
        </xdr:cNvSpPr>
      </xdr:nvSpPr>
      <xdr:spPr>
        <a:xfrm>
          <a:off x="14287500" y="1022985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7.34</a:t>
          </a:r>
        </a:p>
      </xdr:txBody>
    </xdr:sp>
    <xdr:clientData/>
  </xdr:twoCellAnchor>
  <xdr:twoCellAnchor>
    <xdr:from>
      <xdr:col>19</xdr:col>
      <xdr:colOff>466725</xdr:colOff>
      <xdr:row>64</xdr:row>
      <xdr:rowOff>19050</xdr:rowOff>
    </xdr:from>
    <xdr:to>
      <xdr:col>21</xdr:col>
      <xdr:colOff>0</xdr:colOff>
      <xdr:row>64</xdr:row>
      <xdr:rowOff>57150</xdr:rowOff>
    </xdr:to>
    <xdr:sp>
      <xdr:nvSpPr>
        <xdr:cNvPr id="330" name="直線コネクタ 330"/>
        <xdr:cNvSpPr>
          <a:spLocks/>
        </xdr:cNvSpPr>
      </xdr:nvSpPr>
      <xdr:spPr>
        <a:xfrm flipV="1">
          <a:off x="12954000" y="10991850"/>
          <a:ext cx="8477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60</xdr:row>
      <xdr:rowOff>161925</xdr:rowOff>
    </xdr:from>
    <xdr:to>
      <xdr:col>21</xdr:col>
      <xdr:colOff>47625</xdr:colOff>
      <xdr:row>61</xdr:row>
      <xdr:rowOff>95250</xdr:rowOff>
    </xdr:to>
    <xdr:sp>
      <xdr:nvSpPr>
        <xdr:cNvPr id="331" name="フローチャート : 判断 331"/>
        <xdr:cNvSpPr>
          <a:spLocks/>
        </xdr:cNvSpPr>
      </xdr:nvSpPr>
      <xdr:spPr>
        <a:xfrm>
          <a:off x="13754100" y="104489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59</xdr:row>
      <xdr:rowOff>104775</xdr:rowOff>
    </xdr:from>
    <xdr:to>
      <xdr:col>21</xdr:col>
      <xdr:colOff>361950</xdr:colOff>
      <xdr:row>61</xdr:row>
      <xdr:rowOff>19050</xdr:rowOff>
    </xdr:to>
    <xdr:sp fLocksText="0">
      <xdr:nvSpPr>
        <xdr:cNvPr id="332" name="テキスト ボックス 332"/>
        <xdr:cNvSpPr txBox="1">
          <a:spLocks noChangeArrowheads="1"/>
        </xdr:cNvSpPr>
      </xdr:nvSpPr>
      <xdr:spPr>
        <a:xfrm>
          <a:off x="13439775" y="10220325"/>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twoCellAnchor>
  <xdr:twoCellAnchor>
    <xdr:from>
      <xdr:col>19</xdr:col>
      <xdr:colOff>409575</xdr:colOff>
      <xdr:row>61</xdr:row>
      <xdr:rowOff>38100</xdr:rowOff>
    </xdr:from>
    <xdr:to>
      <xdr:col>19</xdr:col>
      <xdr:colOff>514350</xdr:colOff>
      <xdr:row>61</xdr:row>
      <xdr:rowOff>133350</xdr:rowOff>
    </xdr:to>
    <xdr:sp>
      <xdr:nvSpPr>
        <xdr:cNvPr id="333" name="フローチャート : 判断 333"/>
        <xdr:cNvSpPr>
          <a:spLocks/>
        </xdr:cNvSpPr>
      </xdr:nvSpPr>
      <xdr:spPr>
        <a:xfrm>
          <a:off x="12896850" y="104965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59</xdr:row>
      <xdr:rowOff>142875</xdr:rowOff>
    </xdr:from>
    <xdr:to>
      <xdr:col>20</xdr:col>
      <xdr:colOff>171450</xdr:colOff>
      <xdr:row>61</xdr:row>
      <xdr:rowOff>66675</xdr:rowOff>
    </xdr:to>
    <xdr:sp fLocksText="0">
      <xdr:nvSpPr>
        <xdr:cNvPr id="334" name="テキスト ボックス 334"/>
        <xdr:cNvSpPr txBox="1">
          <a:spLocks noChangeArrowheads="1"/>
        </xdr:cNvSpPr>
      </xdr:nvSpPr>
      <xdr:spPr>
        <a:xfrm>
          <a:off x="12592050" y="10258425"/>
          <a:ext cx="72390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7.55</a:t>
          </a:r>
        </a:p>
      </xdr:txBody>
    </xdr:sp>
    <xdr:clientData/>
  </xdr:twoCellAnchor>
  <xdr:twoCellAnchor>
    <xdr:from>
      <xdr:col>24</xdr:col>
      <xdr:colOff>333375</xdr:colOff>
      <xdr:row>70</xdr:row>
      <xdr:rowOff>0</xdr:rowOff>
    </xdr:from>
    <xdr:to>
      <xdr:col>25</xdr:col>
      <xdr:colOff>400050</xdr:colOff>
      <xdr:row>71</xdr:row>
      <xdr:rowOff>85725</xdr:rowOff>
    </xdr:to>
    <xdr:sp fLocksText="0">
      <xdr:nvSpPr>
        <xdr:cNvPr id="335" name="テキスト ボックス 335"/>
        <xdr:cNvSpPr txBox="1">
          <a:spLocks noChangeArrowheads="1"/>
        </xdr:cNvSpPr>
      </xdr:nvSpPr>
      <xdr:spPr>
        <a:xfrm>
          <a:off x="16106775" y="1200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23</xdr:col>
      <xdr:colOff>180975</xdr:colOff>
      <xdr:row>70</xdr:row>
      <xdr:rowOff>0</xdr:rowOff>
    </xdr:from>
    <xdr:to>
      <xdr:col>24</xdr:col>
      <xdr:colOff>257175</xdr:colOff>
      <xdr:row>71</xdr:row>
      <xdr:rowOff>85725</xdr:rowOff>
    </xdr:to>
    <xdr:sp fLocksText="0">
      <xdr:nvSpPr>
        <xdr:cNvPr id="336" name="テキスト ボックス 336"/>
        <xdr:cNvSpPr txBox="1">
          <a:spLocks noChangeArrowheads="1"/>
        </xdr:cNvSpPr>
      </xdr:nvSpPr>
      <xdr:spPr>
        <a:xfrm>
          <a:off x="15297150" y="1200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647700</xdr:colOff>
      <xdr:row>70</xdr:row>
      <xdr:rowOff>0</xdr:rowOff>
    </xdr:from>
    <xdr:to>
      <xdr:col>23</xdr:col>
      <xdr:colOff>66675</xdr:colOff>
      <xdr:row>71</xdr:row>
      <xdr:rowOff>85725</xdr:rowOff>
    </xdr:to>
    <xdr:sp fLocksText="0">
      <xdr:nvSpPr>
        <xdr:cNvPr id="337" name="テキスト ボックス 337"/>
        <xdr:cNvSpPr txBox="1">
          <a:spLocks noChangeArrowheads="1"/>
        </xdr:cNvSpPr>
      </xdr:nvSpPr>
      <xdr:spPr>
        <a:xfrm>
          <a:off x="14449425" y="1200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20</xdr:col>
      <xdr:colOff>447675</xdr:colOff>
      <xdr:row>70</xdr:row>
      <xdr:rowOff>0</xdr:rowOff>
    </xdr:from>
    <xdr:to>
      <xdr:col>21</xdr:col>
      <xdr:colOff>523875</xdr:colOff>
      <xdr:row>71</xdr:row>
      <xdr:rowOff>85725</xdr:rowOff>
    </xdr:to>
    <xdr:sp fLocksText="0">
      <xdr:nvSpPr>
        <xdr:cNvPr id="338" name="テキスト ボックス 338"/>
        <xdr:cNvSpPr txBox="1">
          <a:spLocks noChangeArrowheads="1"/>
        </xdr:cNvSpPr>
      </xdr:nvSpPr>
      <xdr:spPr>
        <a:xfrm>
          <a:off x="13592175" y="1200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19</xdr:col>
      <xdr:colOff>257175</xdr:colOff>
      <xdr:row>70</xdr:row>
      <xdr:rowOff>0</xdr:rowOff>
    </xdr:from>
    <xdr:to>
      <xdr:col>20</xdr:col>
      <xdr:colOff>333375</xdr:colOff>
      <xdr:row>71</xdr:row>
      <xdr:rowOff>85725</xdr:rowOff>
    </xdr:to>
    <xdr:sp fLocksText="0">
      <xdr:nvSpPr>
        <xdr:cNvPr id="339" name="テキスト ボックス 339"/>
        <xdr:cNvSpPr txBox="1">
          <a:spLocks noChangeArrowheads="1"/>
        </xdr:cNvSpPr>
      </xdr:nvSpPr>
      <xdr:spPr>
        <a:xfrm>
          <a:off x="12744450" y="1200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24</xdr:col>
      <xdr:colOff>485775</xdr:colOff>
      <xdr:row>63</xdr:row>
      <xdr:rowOff>114300</xdr:rowOff>
    </xdr:from>
    <xdr:to>
      <xdr:col>24</xdr:col>
      <xdr:colOff>581025</xdr:colOff>
      <xdr:row>64</xdr:row>
      <xdr:rowOff>38100</xdr:rowOff>
    </xdr:to>
    <xdr:sp>
      <xdr:nvSpPr>
        <xdr:cNvPr id="340" name="円/楕円 340"/>
        <xdr:cNvSpPr>
          <a:spLocks/>
        </xdr:cNvSpPr>
      </xdr:nvSpPr>
      <xdr:spPr>
        <a:xfrm>
          <a:off x="16259175" y="109156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63</xdr:row>
      <xdr:rowOff>85725</xdr:rowOff>
    </xdr:from>
    <xdr:to>
      <xdr:col>26</xdr:col>
      <xdr:colOff>38100</xdr:colOff>
      <xdr:row>65</xdr:row>
      <xdr:rowOff>0</xdr:rowOff>
    </xdr:to>
    <xdr:sp fLocksText="0">
      <xdr:nvSpPr>
        <xdr:cNvPr id="341" name="定員管理の状況該当値テキスト"/>
        <xdr:cNvSpPr txBox="1">
          <a:spLocks noChangeArrowheads="1"/>
        </xdr:cNvSpPr>
      </xdr:nvSpPr>
      <xdr:spPr>
        <a:xfrm>
          <a:off x="16392525" y="108870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9.98</a:t>
          </a:r>
        </a:p>
      </xdr:txBody>
    </xdr:sp>
    <xdr:clientData/>
  </xdr:twoCellAnchor>
  <xdr:twoCellAnchor>
    <xdr:from>
      <xdr:col>23</xdr:col>
      <xdr:colOff>333375</xdr:colOff>
      <xdr:row>63</xdr:row>
      <xdr:rowOff>85725</xdr:rowOff>
    </xdr:from>
    <xdr:to>
      <xdr:col>23</xdr:col>
      <xdr:colOff>438150</xdr:colOff>
      <xdr:row>64</xdr:row>
      <xdr:rowOff>19050</xdr:rowOff>
    </xdr:to>
    <xdr:sp>
      <xdr:nvSpPr>
        <xdr:cNvPr id="342" name="円/楕円 342"/>
        <xdr:cNvSpPr>
          <a:spLocks/>
        </xdr:cNvSpPr>
      </xdr:nvSpPr>
      <xdr:spPr>
        <a:xfrm>
          <a:off x="15449550" y="108870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64</xdr:row>
      <xdr:rowOff>0</xdr:rowOff>
    </xdr:from>
    <xdr:to>
      <xdr:col>24</xdr:col>
      <xdr:colOff>76200</xdr:colOff>
      <xdr:row>65</xdr:row>
      <xdr:rowOff>85725</xdr:rowOff>
    </xdr:to>
    <xdr:sp fLocksText="0">
      <xdr:nvSpPr>
        <xdr:cNvPr id="343" name="テキスト ボックス 343"/>
        <xdr:cNvSpPr txBox="1">
          <a:spLocks noChangeArrowheads="1"/>
        </xdr:cNvSpPr>
      </xdr:nvSpPr>
      <xdr:spPr>
        <a:xfrm>
          <a:off x="15144750" y="10972800"/>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9.84</a:t>
          </a:r>
        </a:p>
      </xdr:txBody>
    </xdr:sp>
    <xdr:clientData/>
  </xdr:twoCellAnchor>
  <xdr:twoCellAnchor>
    <xdr:from>
      <xdr:col>22</xdr:col>
      <xdr:colOff>142875</xdr:colOff>
      <xdr:row>63</xdr:row>
      <xdr:rowOff>95250</xdr:rowOff>
    </xdr:from>
    <xdr:to>
      <xdr:col>22</xdr:col>
      <xdr:colOff>247650</xdr:colOff>
      <xdr:row>64</xdr:row>
      <xdr:rowOff>19050</xdr:rowOff>
    </xdr:to>
    <xdr:sp>
      <xdr:nvSpPr>
        <xdr:cNvPr id="344" name="円/楕円 344"/>
        <xdr:cNvSpPr>
          <a:spLocks/>
        </xdr:cNvSpPr>
      </xdr:nvSpPr>
      <xdr:spPr>
        <a:xfrm>
          <a:off x="14601825" y="1089660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64</xdr:row>
      <xdr:rowOff>9525</xdr:rowOff>
    </xdr:from>
    <xdr:to>
      <xdr:col>22</xdr:col>
      <xdr:colOff>561975</xdr:colOff>
      <xdr:row>65</xdr:row>
      <xdr:rowOff>95250</xdr:rowOff>
    </xdr:to>
    <xdr:sp fLocksText="0">
      <xdr:nvSpPr>
        <xdr:cNvPr id="345" name="テキスト ボックス 345"/>
        <xdr:cNvSpPr txBox="1">
          <a:spLocks noChangeArrowheads="1"/>
        </xdr:cNvSpPr>
      </xdr:nvSpPr>
      <xdr:spPr>
        <a:xfrm>
          <a:off x="14287500" y="109823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9.87</a:t>
          </a:r>
        </a:p>
      </xdr:txBody>
    </xdr:sp>
    <xdr:clientData/>
  </xdr:twoCellAnchor>
  <xdr:twoCellAnchor>
    <xdr:from>
      <xdr:col>20</xdr:col>
      <xdr:colOff>609600</xdr:colOff>
      <xdr:row>63</xdr:row>
      <xdr:rowOff>142875</xdr:rowOff>
    </xdr:from>
    <xdr:to>
      <xdr:col>21</xdr:col>
      <xdr:colOff>47625</xdr:colOff>
      <xdr:row>64</xdr:row>
      <xdr:rowOff>66675</xdr:rowOff>
    </xdr:to>
    <xdr:sp>
      <xdr:nvSpPr>
        <xdr:cNvPr id="346" name="円/楕円 346"/>
        <xdr:cNvSpPr>
          <a:spLocks/>
        </xdr:cNvSpPr>
      </xdr:nvSpPr>
      <xdr:spPr>
        <a:xfrm>
          <a:off x="13754100" y="109442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64</xdr:row>
      <xdr:rowOff>57150</xdr:rowOff>
    </xdr:from>
    <xdr:to>
      <xdr:col>21</xdr:col>
      <xdr:colOff>361950</xdr:colOff>
      <xdr:row>65</xdr:row>
      <xdr:rowOff>142875</xdr:rowOff>
    </xdr:to>
    <xdr:sp fLocksText="0">
      <xdr:nvSpPr>
        <xdr:cNvPr id="347" name="テキスト ボックス 347"/>
        <xdr:cNvSpPr txBox="1">
          <a:spLocks noChangeArrowheads="1"/>
        </xdr:cNvSpPr>
      </xdr:nvSpPr>
      <xdr:spPr>
        <a:xfrm>
          <a:off x="13439775" y="1102995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10.14</a:t>
          </a:r>
        </a:p>
      </xdr:txBody>
    </xdr:sp>
    <xdr:clientData/>
  </xdr:twoCellAnchor>
  <xdr:twoCellAnchor>
    <xdr:from>
      <xdr:col>19</xdr:col>
      <xdr:colOff>409575</xdr:colOff>
      <xdr:row>64</xdr:row>
      <xdr:rowOff>9525</xdr:rowOff>
    </xdr:from>
    <xdr:to>
      <xdr:col>19</xdr:col>
      <xdr:colOff>514350</xdr:colOff>
      <xdr:row>64</xdr:row>
      <xdr:rowOff>114300</xdr:rowOff>
    </xdr:to>
    <xdr:sp>
      <xdr:nvSpPr>
        <xdr:cNvPr id="348" name="円/楕円 348"/>
        <xdr:cNvSpPr>
          <a:spLocks/>
        </xdr:cNvSpPr>
      </xdr:nvSpPr>
      <xdr:spPr>
        <a:xfrm>
          <a:off x="12896850" y="109823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64</xdr:row>
      <xdr:rowOff>95250</xdr:rowOff>
    </xdr:from>
    <xdr:to>
      <xdr:col>20</xdr:col>
      <xdr:colOff>171450</xdr:colOff>
      <xdr:row>66</xdr:row>
      <xdr:rowOff>9525</xdr:rowOff>
    </xdr:to>
    <xdr:sp fLocksText="0">
      <xdr:nvSpPr>
        <xdr:cNvPr id="349" name="テキスト ボックス 349"/>
        <xdr:cNvSpPr txBox="1">
          <a:spLocks noChangeArrowheads="1"/>
        </xdr:cNvSpPr>
      </xdr:nvSpPr>
      <xdr:spPr>
        <a:xfrm>
          <a:off x="12592050" y="1106805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10.39</a:t>
          </a:r>
        </a:p>
      </xdr:txBody>
    </xdr:sp>
    <xdr:clientData/>
  </xdr:twoCellAnchor>
  <xdr:twoCellAnchor>
    <xdr:from>
      <xdr:col>18</xdr:col>
      <xdr:colOff>466725</xdr:colOff>
      <xdr:row>29</xdr:row>
      <xdr:rowOff>47625</xdr:rowOff>
    </xdr:from>
    <xdr:to>
      <xdr:col>26</xdr:col>
      <xdr:colOff>76200</xdr:colOff>
      <xdr:row>31</xdr:row>
      <xdr:rowOff>19050</xdr:rowOff>
    </xdr:to>
    <xdr:sp>
      <xdr:nvSpPr>
        <xdr:cNvPr id="350" name="正方形/長方形 350"/>
        <xdr:cNvSpPr>
          <a:spLocks/>
        </xdr:cNvSpPr>
      </xdr:nvSpPr>
      <xdr:spPr>
        <a:xfrm>
          <a:off x="12296775" y="5019675"/>
          <a:ext cx="4867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公債費負担の状況</a:t>
          </a:r>
        </a:p>
      </xdr:txBody>
    </xdr:sp>
    <xdr:clientData/>
  </xdr:twoCellAnchor>
  <xdr:twoCellAnchor>
    <xdr:from>
      <xdr:col>19</xdr:col>
      <xdr:colOff>619125</xdr:colOff>
      <xdr:row>31</xdr:row>
      <xdr:rowOff>66675</xdr:rowOff>
    </xdr:from>
    <xdr:to>
      <xdr:col>22</xdr:col>
      <xdr:colOff>180975</xdr:colOff>
      <xdr:row>33</xdr:row>
      <xdr:rowOff>28575</xdr:rowOff>
    </xdr:to>
    <xdr:sp fLocksText="0">
      <xdr:nvSpPr>
        <xdr:cNvPr id="351" name="テキスト ボックス 351"/>
        <xdr:cNvSpPr txBox="1">
          <a:spLocks noChangeArrowheads="1"/>
        </xdr:cNvSpPr>
      </xdr:nvSpPr>
      <xdr:spPr>
        <a:xfrm>
          <a:off x="13106400" y="5381625"/>
          <a:ext cx="1533525" cy="304800"/>
        </a:xfrm>
        <a:prstGeom prst="rect">
          <a:avLst/>
        </a:prstGeom>
        <a:noFill/>
        <a:ln w="9525" cmpd="sng">
          <a:noFill/>
        </a:ln>
      </xdr:spPr>
      <xdr:txBody>
        <a:bodyPr vertOverflow="clip" wrap="square" lIns="20160" tIns="20160" rIns="20160" bIns="20160" anchor="b"/>
        <a:p>
          <a:pPr algn="ctr">
            <a:defRPr/>
          </a:pPr>
          <a:r>
            <a:rPr lang="en-US" cap="none" sz="1300" b="1" i="0" u="none" baseline="0">
              <a:solidFill>
                <a:srgbClr val="000000"/>
              </a:solidFill>
              <a:latin typeface="ＭＳ Ｐゴシック"/>
              <a:ea typeface="ＭＳ Ｐゴシック"/>
              <a:cs typeface="ＭＳ Ｐゴシック"/>
            </a:rPr>
            <a:t>実質公債費比率</a:t>
          </a:r>
        </a:p>
      </xdr:txBody>
    </xdr:sp>
    <xdr:clientData/>
  </xdr:twoCellAnchor>
  <xdr:twoCellAnchor>
    <xdr:from>
      <xdr:col>22</xdr:col>
      <xdr:colOff>314325</xdr:colOff>
      <xdr:row>31</xdr:row>
      <xdr:rowOff>38100</xdr:rowOff>
    </xdr:from>
    <xdr:to>
      <xdr:col>24</xdr:col>
      <xdr:colOff>571500</xdr:colOff>
      <xdr:row>33</xdr:row>
      <xdr:rowOff>57150</xdr:rowOff>
    </xdr:to>
    <xdr:sp fLocksText="0">
      <xdr:nvSpPr>
        <xdr:cNvPr id="352" name="テキスト ボックス 352"/>
        <xdr:cNvSpPr txBox="1">
          <a:spLocks noChangeArrowheads="1"/>
        </xdr:cNvSpPr>
      </xdr:nvSpPr>
      <xdr:spPr>
        <a:xfrm>
          <a:off x="14773275" y="5353050"/>
          <a:ext cx="1571625" cy="361950"/>
        </a:xfrm>
        <a:prstGeom prst="rect">
          <a:avLst/>
        </a:prstGeom>
        <a:noFill/>
        <a:ln w="9525" cmpd="sng">
          <a:noFill/>
        </a:ln>
      </xdr:spPr>
      <xdr:txBody>
        <a:bodyPr vertOverflow="clip" wrap="square" lIns="20160" tIns="20160" rIns="20160" bIns="20160" anchor="b"/>
        <a:p>
          <a:pPr algn="l">
            <a:defRPr/>
          </a:pPr>
          <a:r>
            <a:rPr lang="en-US" cap="none" sz="1600" b="1" i="0" u="none" baseline="0">
              <a:solidFill>
                <a:srgbClr val="FF0000"/>
              </a:solidFill>
              <a:latin typeface="ＭＳ Ｐゴシック"/>
              <a:ea typeface="ＭＳ Ｐゴシック"/>
              <a:cs typeface="ＭＳ Ｐゴシック"/>
            </a:rPr>
            <a:t>[7.0%]　</a:t>
          </a:r>
        </a:p>
      </xdr:txBody>
    </xdr:sp>
    <xdr:clientData/>
  </xdr:twoCellAnchor>
  <xdr:twoCellAnchor>
    <xdr:from>
      <xdr:col>26</xdr:col>
      <xdr:colOff>133350</xdr:colOff>
      <xdr:row>30</xdr:row>
      <xdr:rowOff>123825</xdr:rowOff>
    </xdr:from>
    <xdr:to>
      <xdr:col>28</xdr:col>
      <xdr:colOff>285750</xdr:colOff>
      <xdr:row>32</xdr:row>
      <xdr:rowOff>38100</xdr:rowOff>
    </xdr:to>
    <xdr:sp>
      <xdr:nvSpPr>
        <xdr:cNvPr id="353" name="正方形/長方形 353"/>
        <xdr:cNvSpPr>
          <a:spLocks/>
        </xdr:cNvSpPr>
      </xdr:nvSpPr>
      <xdr:spPr>
        <a:xfrm>
          <a:off x="17221200" y="52673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133350</xdr:colOff>
      <xdr:row>31</xdr:row>
      <xdr:rowOff>142875</xdr:rowOff>
    </xdr:from>
    <xdr:to>
      <xdr:col>28</xdr:col>
      <xdr:colOff>285750</xdr:colOff>
      <xdr:row>33</xdr:row>
      <xdr:rowOff>57150</xdr:rowOff>
    </xdr:to>
    <xdr:sp>
      <xdr:nvSpPr>
        <xdr:cNvPr id="354" name="正方形/長方形 354"/>
        <xdr:cNvSpPr>
          <a:spLocks/>
        </xdr:cNvSpPr>
      </xdr:nvSpPr>
      <xdr:spPr>
        <a:xfrm>
          <a:off x="17221200" y="54578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23/51</a:t>
          </a:r>
        </a:p>
      </xdr:txBody>
    </xdr:sp>
    <xdr:clientData/>
  </xdr:twoCellAnchor>
  <xdr:twoCellAnchor>
    <xdr:from>
      <xdr:col>28</xdr:col>
      <xdr:colOff>400050</xdr:colOff>
      <xdr:row>30</xdr:row>
      <xdr:rowOff>123825</xdr:rowOff>
    </xdr:from>
    <xdr:to>
      <xdr:col>30</xdr:col>
      <xdr:colOff>304800</xdr:colOff>
      <xdr:row>32</xdr:row>
      <xdr:rowOff>38100</xdr:rowOff>
    </xdr:to>
    <xdr:sp>
      <xdr:nvSpPr>
        <xdr:cNvPr id="355" name="正方形/長方形 355"/>
        <xdr:cNvSpPr>
          <a:spLocks/>
        </xdr:cNvSpPr>
      </xdr:nvSpPr>
      <xdr:spPr>
        <a:xfrm>
          <a:off x="18802350" y="526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400050</xdr:colOff>
      <xdr:row>31</xdr:row>
      <xdr:rowOff>142875</xdr:rowOff>
    </xdr:from>
    <xdr:to>
      <xdr:col>30</xdr:col>
      <xdr:colOff>304800</xdr:colOff>
      <xdr:row>33</xdr:row>
      <xdr:rowOff>57150</xdr:rowOff>
    </xdr:to>
    <xdr:sp>
      <xdr:nvSpPr>
        <xdr:cNvPr id="356" name="正方形/長方形 356"/>
        <xdr:cNvSpPr>
          <a:spLocks/>
        </xdr:cNvSpPr>
      </xdr:nvSpPr>
      <xdr:spPr>
        <a:xfrm>
          <a:off x="18802350" y="545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7.4</a:t>
          </a:r>
        </a:p>
      </xdr:txBody>
    </xdr:sp>
    <xdr:clientData/>
  </xdr:twoCellAnchor>
  <xdr:twoCellAnchor>
    <xdr:from>
      <xdr:col>30</xdr:col>
      <xdr:colOff>485775</xdr:colOff>
      <xdr:row>30</xdr:row>
      <xdr:rowOff>123825</xdr:rowOff>
    </xdr:from>
    <xdr:to>
      <xdr:col>32</xdr:col>
      <xdr:colOff>390525</xdr:colOff>
      <xdr:row>32</xdr:row>
      <xdr:rowOff>38100</xdr:rowOff>
    </xdr:to>
    <xdr:sp>
      <xdr:nvSpPr>
        <xdr:cNvPr id="357" name="正方形/長方形 357"/>
        <xdr:cNvSpPr>
          <a:spLocks/>
        </xdr:cNvSpPr>
      </xdr:nvSpPr>
      <xdr:spPr>
        <a:xfrm>
          <a:off x="20202525" y="526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30</xdr:col>
      <xdr:colOff>485775</xdr:colOff>
      <xdr:row>31</xdr:row>
      <xdr:rowOff>142875</xdr:rowOff>
    </xdr:from>
    <xdr:to>
      <xdr:col>32</xdr:col>
      <xdr:colOff>390525</xdr:colOff>
      <xdr:row>33</xdr:row>
      <xdr:rowOff>57150</xdr:rowOff>
    </xdr:to>
    <xdr:sp>
      <xdr:nvSpPr>
        <xdr:cNvPr id="358" name="正方形/長方形 358"/>
        <xdr:cNvSpPr>
          <a:spLocks/>
        </xdr:cNvSpPr>
      </xdr:nvSpPr>
      <xdr:spPr>
        <a:xfrm>
          <a:off x="20202525" y="545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10.4</a:t>
          </a:r>
        </a:p>
      </xdr:txBody>
    </xdr:sp>
    <xdr:clientData/>
  </xdr:twoCellAnchor>
  <xdr:twoCellAnchor>
    <xdr:from>
      <xdr:col>18</xdr:col>
      <xdr:colOff>466725</xdr:colOff>
      <xdr:row>33</xdr:row>
      <xdr:rowOff>123825</xdr:rowOff>
    </xdr:from>
    <xdr:to>
      <xdr:col>26</xdr:col>
      <xdr:colOff>76200</xdr:colOff>
      <xdr:row>47</xdr:row>
      <xdr:rowOff>133350</xdr:rowOff>
    </xdr:to>
    <xdr:sp>
      <xdr:nvSpPr>
        <xdr:cNvPr id="359" name="正方形/長方形 359"/>
        <xdr:cNvSpPr>
          <a:spLocks/>
        </xdr:cNvSpPr>
      </xdr:nvSpPr>
      <xdr:spPr>
        <a:xfrm>
          <a:off x="12296775" y="5781675"/>
          <a:ext cx="4867275" cy="2409825"/>
        </a:xfrm>
        <a:prstGeom prst="rect">
          <a:avLst/>
        </a:prstGeom>
        <a:solidFill>
          <a:srgbClr val="FFFFC8"/>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33</xdr:row>
      <xdr:rowOff>123825</xdr:rowOff>
    </xdr:from>
    <xdr:to>
      <xdr:col>35</xdr:col>
      <xdr:colOff>114300</xdr:colOff>
      <xdr:row>47</xdr:row>
      <xdr:rowOff>133350</xdr:rowOff>
    </xdr:to>
    <xdr:sp>
      <xdr:nvSpPr>
        <xdr:cNvPr id="360" name="正方形/長方形 360"/>
        <xdr:cNvSpPr>
          <a:spLocks/>
        </xdr:cNvSpPr>
      </xdr:nvSpPr>
      <xdr:spPr>
        <a:xfrm>
          <a:off x="17345025" y="5781675"/>
          <a:ext cx="5772150" cy="24098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33</xdr:row>
      <xdr:rowOff>123825</xdr:rowOff>
    </xdr:from>
    <xdr:to>
      <xdr:col>31</xdr:col>
      <xdr:colOff>619125</xdr:colOff>
      <xdr:row>35</xdr:row>
      <xdr:rowOff>28575</xdr:rowOff>
    </xdr:to>
    <xdr:sp>
      <xdr:nvSpPr>
        <xdr:cNvPr id="361" name="正方形/長方形 361"/>
        <xdr:cNvSpPr>
          <a:spLocks/>
        </xdr:cNvSpPr>
      </xdr:nvSpPr>
      <xdr:spPr>
        <a:xfrm>
          <a:off x="17345025" y="5781675"/>
          <a:ext cx="3648075"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実質公債費比率の分析欄</a:t>
          </a:r>
        </a:p>
      </xdr:txBody>
    </xdr:sp>
    <xdr:clientData/>
  </xdr:twoCellAnchor>
  <xdr:twoCellAnchor>
    <xdr:from>
      <xdr:col>26</xdr:col>
      <xdr:colOff>371475</xdr:colOff>
      <xdr:row>35</xdr:row>
      <xdr:rowOff>95250</xdr:rowOff>
    </xdr:from>
    <xdr:to>
      <xdr:col>34</xdr:col>
      <xdr:colOff>657225</xdr:colOff>
      <xdr:row>47</xdr:row>
      <xdr:rowOff>66675</xdr:rowOff>
    </xdr:to>
    <xdr:sp fLocksText="0">
      <xdr:nvSpPr>
        <xdr:cNvPr id="362" name="テキスト ボックス 362"/>
        <xdr:cNvSpPr txBox="1">
          <a:spLocks noChangeArrowheads="1"/>
        </xdr:cNvSpPr>
      </xdr:nvSpPr>
      <xdr:spPr>
        <a:xfrm>
          <a:off x="17459325" y="6096000"/>
          <a:ext cx="5543550" cy="20288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プライマリーバランスを考慮し、単年度当たりの町債発行額の抑制と任意の繰上償還（約２８９百万円）を実施した結果、前年度を１．８ポイント下回り、類似団体平均も下回っている。
　今後も同様の取組を継続し、比率の改善に努める。</a:t>
          </a:r>
        </a:p>
      </xdr:txBody>
    </xdr:sp>
    <xdr:clientData/>
  </xdr:twoCellAnchor>
  <xdr:twoCellAnchor>
    <xdr:from>
      <xdr:col>18</xdr:col>
      <xdr:colOff>485775</xdr:colOff>
      <xdr:row>32</xdr:row>
      <xdr:rowOff>104775</xdr:rowOff>
    </xdr:from>
    <xdr:to>
      <xdr:col>18</xdr:col>
      <xdr:colOff>647700</xdr:colOff>
      <xdr:row>33</xdr:row>
      <xdr:rowOff>76200</xdr:rowOff>
    </xdr:to>
    <xdr:sp fLocksText="0">
      <xdr:nvSpPr>
        <xdr:cNvPr id="363" name="テキスト ボックス 363"/>
        <xdr:cNvSpPr txBox="1">
          <a:spLocks noChangeArrowheads="1"/>
        </xdr:cNvSpPr>
      </xdr:nvSpPr>
      <xdr:spPr>
        <a:xfrm>
          <a:off x="12315825" y="559117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466725</xdr:colOff>
      <xdr:row>47</xdr:row>
      <xdr:rowOff>133350</xdr:rowOff>
    </xdr:from>
    <xdr:to>
      <xdr:col>26</xdr:col>
      <xdr:colOff>76200</xdr:colOff>
      <xdr:row>47</xdr:row>
      <xdr:rowOff>133350</xdr:rowOff>
    </xdr:to>
    <xdr:sp>
      <xdr:nvSpPr>
        <xdr:cNvPr id="364" name="直線コネクタ 364"/>
        <xdr:cNvSpPr>
          <a:spLocks/>
        </xdr:cNvSpPr>
      </xdr:nvSpPr>
      <xdr:spPr>
        <a:xfrm>
          <a:off x="12296775" y="81915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46</xdr:row>
      <xdr:rowOff>161925</xdr:rowOff>
    </xdr:from>
    <xdr:to>
      <xdr:col>18</xdr:col>
      <xdr:colOff>466725</xdr:colOff>
      <xdr:row>48</xdr:row>
      <xdr:rowOff>76200</xdr:rowOff>
    </xdr:to>
    <xdr:sp fLocksText="0">
      <xdr:nvSpPr>
        <xdr:cNvPr id="365" name="テキスト ボックス 365"/>
        <xdr:cNvSpPr txBox="1">
          <a:spLocks noChangeArrowheads="1"/>
        </xdr:cNvSpPr>
      </xdr:nvSpPr>
      <xdr:spPr>
        <a:xfrm>
          <a:off x="11563350" y="80486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twoCellAnchor>
  <xdr:twoCellAnchor>
    <xdr:from>
      <xdr:col>18</xdr:col>
      <xdr:colOff>466725</xdr:colOff>
      <xdr:row>45</xdr:row>
      <xdr:rowOff>76200</xdr:rowOff>
    </xdr:from>
    <xdr:to>
      <xdr:col>26</xdr:col>
      <xdr:colOff>76200</xdr:colOff>
      <xdr:row>45</xdr:row>
      <xdr:rowOff>76200</xdr:rowOff>
    </xdr:to>
    <xdr:sp>
      <xdr:nvSpPr>
        <xdr:cNvPr id="366" name="直線コネクタ 366"/>
        <xdr:cNvSpPr>
          <a:spLocks/>
        </xdr:cNvSpPr>
      </xdr:nvSpPr>
      <xdr:spPr>
        <a:xfrm>
          <a:off x="12296775" y="779145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44</xdr:row>
      <xdr:rowOff>104775</xdr:rowOff>
    </xdr:from>
    <xdr:to>
      <xdr:col>18</xdr:col>
      <xdr:colOff>466725</xdr:colOff>
      <xdr:row>46</xdr:row>
      <xdr:rowOff>19050</xdr:rowOff>
    </xdr:to>
    <xdr:sp fLocksText="0">
      <xdr:nvSpPr>
        <xdr:cNvPr id="367" name="テキスト ボックス 367"/>
        <xdr:cNvSpPr txBox="1">
          <a:spLocks noChangeArrowheads="1"/>
        </xdr:cNvSpPr>
      </xdr:nvSpPr>
      <xdr:spPr>
        <a:xfrm>
          <a:off x="11563350" y="764857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twoCellAnchor>
  <xdr:twoCellAnchor>
    <xdr:from>
      <xdr:col>18</xdr:col>
      <xdr:colOff>466725</xdr:colOff>
      <xdr:row>43</xdr:row>
      <xdr:rowOff>19050</xdr:rowOff>
    </xdr:from>
    <xdr:to>
      <xdr:col>26</xdr:col>
      <xdr:colOff>76200</xdr:colOff>
      <xdr:row>43</xdr:row>
      <xdr:rowOff>19050</xdr:rowOff>
    </xdr:to>
    <xdr:sp>
      <xdr:nvSpPr>
        <xdr:cNvPr id="368" name="直線コネクタ 368"/>
        <xdr:cNvSpPr>
          <a:spLocks/>
        </xdr:cNvSpPr>
      </xdr:nvSpPr>
      <xdr:spPr>
        <a:xfrm>
          <a:off x="12296775" y="73914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42</xdr:row>
      <xdr:rowOff>47625</xdr:rowOff>
    </xdr:from>
    <xdr:to>
      <xdr:col>18</xdr:col>
      <xdr:colOff>466725</xdr:colOff>
      <xdr:row>43</xdr:row>
      <xdr:rowOff>133350</xdr:rowOff>
    </xdr:to>
    <xdr:sp fLocksText="0">
      <xdr:nvSpPr>
        <xdr:cNvPr id="369" name="テキスト ボックス 369"/>
        <xdr:cNvSpPr txBox="1">
          <a:spLocks noChangeArrowheads="1"/>
        </xdr:cNvSpPr>
      </xdr:nvSpPr>
      <xdr:spPr>
        <a:xfrm>
          <a:off x="11563350" y="72485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18</xdr:col>
      <xdr:colOff>466725</xdr:colOff>
      <xdr:row>40</xdr:row>
      <xdr:rowOff>123825</xdr:rowOff>
    </xdr:from>
    <xdr:to>
      <xdr:col>26</xdr:col>
      <xdr:colOff>76200</xdr:colOff>
      <xdr:row>40</xdr:row>
      <xdr:rowOff>123825</xdr:rowOff>
    </xdr:to>
    <xdr:sp>
      <xdr:nvSpPr>
        <xdr:cNvPr id="370" name="直線コネクタ 370"/>
        <xdr:cNvSpPr>
          <a:spLocks/>
        </xdr:cNvSpPr>
      </xdr:nvSpPr>
      <xdr:spPr>
        <a:xfrm>
          <a:off x="12296775" y="698182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39</xdr:row>
      <xdr:rowOff>152400</xdr:rowOff>
    </xdr:from>
    <xdr:to>
      <xdr:col>18</xdr:col>
      <xdr:colOff>466725</xdr:colOff>
      <xdr:row>41</xdr:row>
      <xdr:rowOff>76200</xdr:rowOff>
    </xdr:to>
    <xdr:sp fLocksText="0">
      <xdr:nvSpPr>
        <xdr:cNvPr id="371" name="テキスト ボックス 371"/>
        <xdr:cNvSpPr txBox="1">
          <a:spLocks noChangeArrowheads="1"/>
        </xdr:cNvSpPr>
      </xdr:nvSpPr>
      <xdr:spPr>
        <a:xfrm>
          <a:off x="11563350" y="6838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twoCellAnchor>
  <xdr:twoCellAnchor>
    <xdr:from>
      <xdr:col>18</xdr:col>
      <xdr:colOff>466725</xdr:colOff>
      <xdr:row>38</xdr:row>
      <xdr:rowOff>66675</xdr:rowOff>
    </xdr:from>
    <xdr:to>
      <xdr:col>26</xdr:col>
      <xdr:colOff>76200</xdr:colOff>
      <xdr:row>38</xdr:row>
      <xdr:rowOff>66675</xdr:rowOff>
    </xdr:to>
    <xdr:sp>
      <xdr:nvSpPr>
        <xdr:cNvPr id="372" name="直線コネクタ 372"/>
        <xdr:cNvSpPr>
          <a:spLocks/>
        </xdr:cNvSpPr>
      </xdr:nvSpPr>
      <xdr:spPr>
        <a:xfrm>
          <a:off x="12296775" y="65817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37</xdr:row>
      <xdr:rowOff>95250</xdr:rowOff>
    </xdr:from>
    <xdr:to>
      <xdr:col>18</xdr:col>
      <xdr:colOff>466725</xdr:colOff>
      <xdr:row>39</xdr:row>
      <xdr:rowOff>9525</xdr:rowOff>
    </xdr:to>
    <xdr:sp fLocksText="0">
      <xdr:nvSpPr>
        <xdr:cNvPr id="373" name="テキスト ボックス 373"/>
        <xdr:cNvSpPr txBox="1">
          <a:spLocks noChangeArrowheads="1"/>
        </xdr:cNvSpPr>
      </xdr:nvSpPr>
      <xdr:spPr>
        <a:xfrm>
          <a:off x="11563350" y="64389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twoCellAnchor>
  <xdr:twoCellAnchor>
    <xdr:from>
      <xdr:col>18</xdr:col>
      <xdr:colOff>466725</xdr:colOff>
      <xdr:row>36</xdr:row>
      <xdr:rowOff>9525</xdr:rowOff>
    </xdr:from>
    <xdr:to>
      <xdr:col>26</xdr:col>
      <xdr:colOff>76200</xdr:colOff>
      <xdr:row>36</xdr:row>
      <xdr:rowOff>9525</xdr:rowOff>
    </xdr:to>
    <xdr:sp>
      <xdr:nvSpPr>
        <xdr:cNvPr id="374" name="直線コネクタ 374"/>
        <xdr:cNvSpPr>
          <a:spLocks/>
        </xdr:cNvSpPr>
      </xdr:nvSpPr>
      <xdr:spPr>
        <a:xfrm>
          <a:off x="12296775" y="618172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466725</xdr:colOff>
      <xdr:row>33</xdr:row>
      <xdr:rowOff>123825</xdr:rowOff>
    </xdr:from>
    <xdr:to>
      <xdr:col>26</xdr:col>
      <xdr:colOff>76200</xdr:colOff>
      <xdr:row>33</xdr:row>
      <xdr:rowOff>123825</xdr:rowOff>
    </xdr:to>
    <xdr:sp>
      <xdr:nvSpPr>
        <xdr:cNvPr id="375" name="直線コネクタ 375"/>
        <xdr:cNvSpPr>
          <a:spLocks/>
        </xdr:cNvSpPr>
      </xdr:nvSpPr>
      <xdr:spPr>
        <a:xfrm>
          <a:off x="12296775" y="57816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466725</xdr:colOff>
      <xdr:row>33</xdr:row>
      <xdr:rowOff>123825</xdr:rowOff>
    </xdr:from>
    <xdr:to>
      <xdr:col>26</xdr:col>
      <xdr:colOff>76200</xdr:colOff>
      <xdr:row>47</xdr:row>
      <xdr:rowOff>133350</xdr:rowOff>
    </xdr:to>
    <xdr:sp>
      <xdr:nvSpPr>
        <xdr:cNvPr id="376" name="公債費負担の状況グラフ枠"/>
        <xdr:cNvSpPr>
          <a:spLocks/>
        </xdr:cNvSpPr>
      </xdr:nvSpPr>
      <xdr:spPr>
        <a:xfrm>
          <a:off x="12296775" y="5781675"/>
          <a:ext cx="4867275" cy="240982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542925</xdr:colOff>
      <xdr:row>36</xdr:row>
      <xdr:rowOff>123825</xdr:rowOff>
    </xdr:from>
    <xdr:to>
      <xdr:col>24</xdr:col>
      <xdr:colOff>542925</xdr:colOff>
      <xdr:row>45</xdr:row>
      <xdr:rowOff>133350</xdr:rowOff>
    </xdr:to>
    <xdr:sp>
      <xdr:nvSpPr>
        <xdr:cNvPr id="377" name="直線コネクタ 377"/>
        <xdr:cNvSpPr>
          <a:spLocks/>
        </xdr:cNvSpPr>
      </xdr:nvSpPr>
      <xdr:spPr>
        <a:xfrm flipV="1">
          <a:off x="16316325" y="6296025"/>
          <a:ext cx="0" cy="1552575"/>
        </a:xfrm>
        <a:prstGeom prst="line">
          <a:avLst/>
        </a:prstGeom>
        <a:noFill/>
        <a:ln w="6336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45</xdr:row>
      <xdr:rowOff>104775</xdr:rowOff>
    </xdr:from>
    <xdr:to>
      <xdr:col>26</xdr:col>
      <xdr:colOff>38100</xdr:colOff>
      <xdr:row>47</xdr:row>
      <xdr:rowOff>19050</xdr:rowOff>
    </xdr:to>
    <xdr:sp fLocksText="0">
      <xdr:nvSpPr>
        <xdr:cNvPr id="378" name="公債費負担の状況最小値テキスト"/>
        <xdr:cNvSpPr txBox="1">
          <a:spLocks noChangeArrowheads="1"/>
        </xdr:cNvSpPr>
      </xdr:nvSpPr>
      <xdr:spPr>
        <a:xfrm>
          <a:off x="16392525" y="78200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15.7</a:t>
          </a:r>
        </a:p>
      </xdr:txBody>
    </xdr:sp>
    <xdr:clientData/>
  </xdr:twoCellAnchor>
  <xdr:twoCellAnchor>
    <xdr:from>
      <xdr:col>24</xdr:col>
      <xdr:colOff>447675</xdr:colOff>
      <xdr:row>45</xdr:row>
      <xdr:rowOff>133350</xdr:rowOff>
    </xdr:from>
    <xdr:to>
      <xdr:col>24</xdr:col>
      <xdr:colOff>619125</xdr:colOff>
      <xdr:row>45</xdr:row>
      <xdr:rowOff>133350</xdr:rowOff>
    </xdr:to>
    <xdr:sp>
      <xdr:nvSpPr>
        <xdr:cNvPr id="379" name="直線コネクタ 379"/>
        <xdr:cNvSpPr>
          <a:spLocks/>
        </xdr:cNvSpPr>
      </xdr:nvSpPr>
      <xdr:spPr>
        <a:xfrm>
          <a:off x="16221075" y="78486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35</xdr:row>
      <xdr:rowOff>38100</xdr:rowOff>
    </xdr:from>
    <xdr:to>
      <xdr:col>26</xdr:col>
      <xdr:colOff>38100</xdr:colOff>
      <xdr:row>36</xdr:row>
      <xdr:rowOff>123825</xdr:rowOff>
    </xdr:to>
    <xdr:sp fLocksText="0">
      <xdr:nvSpPr>
        <xdr:cNvPr id="380" name="公債費負担の状況最大値テキスト"/>
        <xdr:cNvSpPr txBox="1">
          <a:spLocks noChangeArrowheads="1"/>
        </xdr:cNvSpPr>
      </xdr:nvSpPr>
      <xdr:spPr>
        <a:xfrm>
          <a:off x="16392525" y="60388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 3.6</a:t>
          </a:r>
        </a:p>
      </xdr:txBody>
    </xdr:sp>
    <xdr:clientData/>
  </xdr:twoCellAnchor>
  <xdr:twoCellAnchor>
    <xdr:from>
      <xdr:col>24</xdr:col>
      <xdr:colOff>447675</xdr:colOff>
      <xdr:row>36</xdr:row>
      <xdr:rowOff>123825</xdr:rowOff>
    </xdr:from>
    <xdr:to>
      <xdr:col>24</xdr:col>
      <xdr:colOff>619125</xdr:colOff>
      <xdr:row>36</xdr:row>
      <xdr:rowOff>123825</xdr:rowOff>
    </xdr:to>
    <xdr:sp>
      <xdr:nvSpPr>
        <xdr:cNvPr id="381" name="直線コネクタ 381"/>
        <xdr:cNvSpPr>
          <a:spLocks/>
        </xdr:cNvSpPr>
      </xdr:nvSpPr>
      <xdr:spPr>
        <a:xfrm>
          <a:off x="16221075" y="62960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390525</xdr:colOff>
      <xdr:row>41</xdr:row>
      <xdr:rowOff>114300</xdr:rowOff>
    </xdr:from>
    <xdr:to>
      <xdr:col>24</xdr:col>
      <xdr:colOff>542925</xdr:colOff>
      <xdr:row>42</xdr:row>
      <xdr:rowOff>85725</xdr:rowOff>
    </xdr:to>
    <xdr:sp>
      <xdr:nvSpPr>
        <xdr:cNvPr id="382" name="直線コネクタ 382"/>
        <xdr:cNvSpPr>
          <a:spLocks/>
        </xdr:cNvSpPr>
      </xdr:nvSpPr>
      <xdr:spPr>
        <a:xfrm flipV="1">
          <a:off x="15506700" y="7143750"/>
          <a:ext cx="809625" cy="1428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41</xdr:row>
      <xdr:rowOff>47625</xdr:rowOff>
    </xdr:from>
    <xdr:to>
      <xdr:col>26</xdr:col>
      <xdr:colOff>38100</xdr:colOff>
      <xdr:row>42</xdr:row>
      <xdr:rowOff>133350</xdr:rowOff>
    </xdr:to>
    <xdr:sp fLocksText="0">
      <xdr:nvSpPr>
        <xdr:cNvPr id="383" name="公債費負担の状況平均値テキスト"/>
        <xdr:cNvSpPr txBox="1">
          <a:spLocks noChangeArrowheads="1"/>
        </xdr:cNvSpPr>
      </xdr:nvSpPr>
      <xdr:spPr>
        <a:xfrm>
          <a:off x="16392525" y="70770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7.1</a:t>
          </a:r>
        </a:p>
      </xdr:txBody>
    </xdr:sp>
    <xdr:clientData/>
  </xdr:twoCellAnchor>
  <xdr:twoCellAnchor>
    <xdr:from>
      <xdr:col>24</xdr:col>
      <xdr:colOff>485775</xdr:colOff>
      <xdr:row>41</xdr:row>
      <xdr:rowOff>76200</xdr:rowOff>
    </xdr:from>
    <xdr:to>
      <xdr:col>24</xdr:col>
      <xdr:colOff>581025</xdr:colOff>
      <xdr:row>41</xdr:row>
      <xdr:rowOff>171450</xdr:rowOff>
    </xdr:to>
    <xdr:sp>
      <xdr:nvSpPr>
        <xdr:cNvPr id="384" name="フローチャート : 判断 384"/>
        <xdr:cNvSpPr>
          <a:spLocks/>
        </xdr:cNvSpPr>
      </xdr:nvSpPr>
      <xdr:spPr>
        <a:xfrm>
          <a:off x="16259175" y="71056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42</xdr:row>
      <xdr:rowOff>85725</xdr:rowOff>
    </xdr:from>
    <xdr:to>
      <xdr:col>23</xdr:col>
      <xdr:colOff>390525</xdr:colOff>
      <xdr:row>43</xdr:row>
      <xdr:rowOff>57150</xdr:rowOff>
    </xdr:to>
    <xdr:sp>
      <xdr:nvSpPr>
        <xdr:cNvPr id="385" name="直線コネクタ 385"/>
        <xdr:cNvSpPr>
          <a:spLocks/>
        </xdr:cNvSpPr>
      </xdr:nvSpPr>
      <xdr:spPr>
        <a:xfrm flipV="1">
          <a:off x="14649450" y="7286625"/>
          <a:ext cx="857250" cy="1428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333375</xdr:colOff>
      <xdr:row>41</xdr:row>
      <xdr:rowOff>152400</xdr:rowOff>
    </xdr:from>
    <xdr:to>
      <xdr:col>23</xdr:col>
      <xdr:colOff>438150</xdr:colOff>
      <xdr:row>42</xdr:row>
      <xdr:rowOff>85725</xdr:rowOff>
    </xdr:to>
    <xdr:sp>
      <xdr:nvSpPr>
        <xdr:cNvPr id="386" name="フローチャート : 判断 386"/>
        <xdr:cNvSpPr>
          <a:spLocks/>
        </xdr:cNvSpPr>
      </xdr:nvSpPr>
      <xdr:spPr>
        <a:xfrm>
          <a:off x="15449550" y="71818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40</xdr:row>
      <xdr:rowOff>95250</xdr:rowOff>
    </xdr:from>
    <xdr:to>
      <xdr:col>24</xdr:col>
      <xdr:colOff>76200</xdr:colOff>
      <xdr:row>42</xdr:row>
      <xdr:rowOff>9525</xdr:rowOff>
    </xdr:to>
    <xdr:sp fLocksText="0">
      <xdr:nvSpPr>
        <xdr:cNvPr id="387" name="テキスト ボックス 387"/>
        <xdr:cNvSpPr txBox="1">
          <a:spLocks noChangeArrowheads="1"/>
        </xdr:cNvSpPr>
      </xdr:nvSpPr>
      <xdr:spPr>
        <a:xfrm>
          <a:off x="15144750" y="6953250"/>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8.1</a:t>
          </a:r>
        </a:p>
      </xdr:txBody>
    </xdr:sp>
    <xdr:clientData/>
  </xdr:twoCellAnchor>
  <xdr:twoCellAnchor>
    <xdr:from>
      <xdr:col>21</xdr:col>
      <xdr:colOff>0</xdr:colOff>
      <xdr:row>43</xdr:row>
      <xdr:rowOff>57150</xdr:rowOff>
    </xdr:from>
    <xdr:to>
      <xdr:col>22</xdr:col>
      <xdr:colOff>190500</xdr:colOff>
      <xdr:row>43</xdr:row>
      <xdr:rowOff>152400</xdr:rowOff>
    </xdr:to>
    <xdr:sp>
      <xdr:nvSpPr>
        <xdr:cNvPr id="388" name="直線コネクタ 388"/>
        <xdr:cNvSpPr>
          <a:spLocks/>
        </xdr:cNvSpPr>
      </xdr:nvSpPr>
      <xdr:spPr>
        <a:xfrm flipV="1">
          <a:off x="13801725" y="7429500"/>
          <a:ext cx="847725" cy="952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42</xdr:row>
      <xdr:rowOff>85725</xdr:rowOff>
    </xdr:from>
    <xdr:to>
      <xdr:col>22</xdr:col>
      <xdr:colOff>247650</xdr:colOff>
      <xdr:row>43</xdr:row>
      <xdr:rowOff>19050</xdr:rowOff>
    </xdr:to>
    <xdr:sp>
      <xdr:nvSpPr>
        <xdr:cNvPr id="389" name="フローチャート : 判断 389"/>
        <xdr:cNvSpPr>
          <a:spLocks/>
        </xdr:cNvSpPr>
      </xdr:nvSpPr>
      <xdr:spPr>
        <a:xfrm>
          <a:off x="14601825" y="72866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41</xdr:row>
      <xdr:rowOff>28575</xdr:rowOff>
    </xdr:from>
    <xdr:to>
      <xdr:col>22</xdr:col>
      <xdr:colOff>561975</xdr:colOff>
      <xdr:row>42</xdr:row>
      <xdr:rowOff>114300</xdr:rowOff>
    </xdr:to>
    <xdr:sp fLocksText="0">
      <xdr:nvSpPr>
        <xdr:cNvPr id="390" name="テキスト ボックス 390"/>
        <xdr:cNvSpPr txBox="1">
          <a:spLocks noChangeArrowheads="1"/>
        </xdr:cNvSpPr>
      </xdr:nvSpPr>
      <xdr:spPr>
        <a:xfrm>
          <a:off x="14287500" y="70580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twoCellAnchor>
  <xdr:twoCellAnchor>
    <xdr:from>
      <xdr:col>19</xdr:col>
      <xdr:colOff>466725</xdr:colOff>
      <xdr:row>43</xdr:row>
      <xdr:rowOff>152400</xdr:rowOff>
    </xdr:from>
    <xdr:to>
      <xdr:col>21</xdr:col>
      <xdr:colOff>0</xdr:colOff>
      <xdr:row>44</xdr:row>
      <xdr:rowOff>66675</xdr:rowOff>
    </xdr:to>
    <xdr:sp>
      <xdr:nvSpPr>
        <xdr:cNvPr id="391" name="直線コネクタ 391"/>
        <xdr:cNvSpPr>
          <a:spLocks/>
        </xdr:cNvSpPr>
      </xdr:nvSpPr>
      <xdr:spPr>
        <a:xfrm flipV="1">
          <a:off x="12954000" y="7524750"/>
          <a:ext cx="847725"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42</xdr:row>
      <xdr:rowOff>161925</xdr:rowOff>
    </xdr:from>
    <xdr:to>
      <xdr:col>21</xdr:col>
      <xdr:colOff>47625</xdr:colOff>
      <xdr:row>43</xdr:row>
      <xdr:rowOff>85725</xdr:rowOff>
    </xdr:to>
    <xdr:sp>
      <xdr:nvSpPr>
        <xdr:cNvPr id="392" name="フローチャート : 判断 392"/>
        <xdr:cNvSpPr>
          <a:spLocks/>
        </xdr:cNvSpPr>
      </xdr:nvSpPr>
      <xdr:spPr>
        <a:xfrm>
          <a:off x="13754100" y="736282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41</xdr:row>
      <xdr:rowOff>95250</xdr:rowOff>
    </xdr:from>
    <xdr:to>
      <xdr:col>21</xdr:col>
      <xdr:colOff>361950</xdr:colOff>
      <xdr:row>43</xdr:row>
      <xdr:rowOff>19050</xdr:rowOff>
    </xdr:to>
    <xdr:sp fLocksText="0">
      <xdr:nvSpPr>
        <xdr:cNvPr id="393" name="テキスト ボックス 393"/>
        <xdr:cNvSpPr txBox="1">
          <a:spLocks noChangeArrowheads="1"/>
        </xdr:cNvSpPr>
      </xdr:nvSpPr>
      <xdr:spPr>
        <a:xfrm>
          <a:off x="13439775" y="7124700"/>
          <a:ext cx="72390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twoCellAnchor>
  <xdr:twoCellAnchor>
    <xdr:from>
      <xdr:col>19</xdr:col>
      <xdr:colOff>409575</xdr:colOff>
      <xdr:row>43</xdr:row>
      <xdr:rowOff>57150</xdr:rowOff>
    </xdr:from>
    <xdr:to>
      <xdr:col>19</xdr:col>
      <xdr:colOff>514350</xdr:colOff>
      <xdr:row>43</xdr:row>
      <xdr:rowOff>152400</xdr:rowOff>
    </xdr:to>
    <xdr:sp>
      <xdr:nvSpPr>
        <xdr:cNvPr id="394" name="フローチャート : 判断 394"/>
        <xdr:cNvSpPr>
          <a:spLocks/>
        </xdr:cNvSpPr>
      </xdr:nvSpPr>
      <xdr:spPr>
        <a:xfrm>
          <a:off x="12896850" y="74295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41</xdr:row>
      <xdr:rowOff>161925</xdr:rowOff>
    </xdr:from>
    <xdr:to>
      <xdr:col>20</xdr:col>
      <xdr:colOff>171450</xdr:colOff>
      <xdr:row>43</xdr:row>
      <xdr:rowOff>76200</xdr:rowOff>
    </xdr:to>
    <xdr:sp fLocksText="0">
      <xdr:nvSpPr>
        <xdr:cNvPr id="395" name="テキスト ボックス 395"/>
        <xdr:cNvSpPr txBox="1">
          <a:spLocks noChangeArrowheads="1"/>
        </xdr:cNvSpPr>
      </xdr:nvSpPr>
      <xdr:spPr>
        <a:xfrm>
          <a:off x="12592050" y="7191375"/>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twoCellAnchor>
  <xdr:twoCellAnchor>
    <xdr:from>
      <xdr:col>24</xdr:col>
      <xdr:colOff>333375</xdr:colOff>
      <xdr:row>47</xdr:row>
      <xdr:rowOff>133350</xdr:rowOff>
    </xdr:from>
    <xdr:to>
      <xdr:col>25</xdr:col>
      <xdr:colOff>400050</xdr:colOff>
      <xdr:row>49</xdr:row>
      <xdr:rowOff>47625</xdr:rowOff>
    </xdr:to>
    <xdr:sp fLocksText="0">
      <xdr:nvSpPr>
        <xdr:cNvPr id="396" name="テキスト ボックス 396"/>
        <xdr:cNvSpPr txBox="1">
          <a:spLocks noChangeArrowheads="1"/>
        </xdr:cNvSpPr>
      </xdr:nvSpPr>
      <xdr:spPr>
        <a:xfrm>
          <a:off x="16106775" y="819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23</xdr:col>
      <xdr:colOff>180975</xdr:colOff>
      <xdr:row>47</xdr:row>
      <xdr:rowOff>133350</xdr:rowOff>
    </xdr:from>
    <xdr:to>
      <xdr:col>24</xdr:col>
      <xdr:colOff>257175</xdr:colOff>
      <xdr:row>49</xdr:row>
      <xdr:rowOff>47625</xdr:rowOff>
    </xdr:to>
    <xdr:sp fLocksText="0">
      <xdr:nvSpPr>
        <xdr:cNvPr id="397" name="テキスト ボックス 397"/>
        <xdr:cNvSpPr txBox="1">
          <a:spLocks noChangeArrowheads="1"/>
        </xdr:cNvSpPr>
      </xdr:nvSpPr>
      <xdr:spPr>
        <a:xfrm>
          <a:off x="15297150" y="819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647700</xdr:colOff>
      <xdr:row>47</xdr:row>
      <xdr:rowOff>133350</xdr:rowOff>
    </xdr:from>
    <xdr:to>
      <xdr:col>23</xdr:col>
      <xdr:colOff>66675</xdr:colOff>
      <xdr:row>49</xdr:row>
      <xdr:rowOff>47625</xdr:rowOff>
    </xdr:to>
    <xdr:sp fLocksText="0">
      <xdr:nvSpPr>
        <xdr:cNvPr id="398" name="テキスト ボックス 398"/>
        <xdr:cNvSpPr txBox="1">
          <a:spLocks noChangeArrowheads="1"/>
        </xdr:cNvSpPr>
      </xdr:nvSpPr>
      <xdr:spPr>
        <a:xfrm>
          <a:off x="14449425" y="819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20</xdr:col>
      <xdr:colOff>447675</xdr:colOff>
      <xdr:row>47</xdr:row>
      <xdr:rowOff>133350</xdr:rowOff>
    </xdr:from>
    <xdr:to>
      <xdr:col>21</xdr:col>
      <xdr:colOff>523875</xdr:colOff>
      <xdr:row>49</xdr:row>
      <xdr:rowOff>47625</xdr:rowOff>
    </xdr:to>
    <xdr:sp fLocksText="0">
      <xdr:nvSpPr>
        <xdr:cNvPr id="399" name="テキスト ボックス 399"/>
        <xdr:cNvSpPr txBox="1">
          <a:spLocks noChangeArrowheads="1"/>
        </xdr:cNvSpPr>
      </xdr:nvSpPr>
      <xdr:spPr>
        <a:xfrm>
          <a:off x="13592175" y="819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19</xdr:col>
      <xdr:colOff>257175</xdr:colOff>
      <xdr:row>47</xdr:row>
      <xdr:rowOff>133350</xdr:rowOff>
    </xdr:from>
    <xdr:to>
      <xdr:col>20</xdr:col>
      <xdr:colOff>333375</xdr:colOff>
      <xdr:row>49</xdr:row>
      <xdr:rowOff>47625</xdr:rowOff>
    </xdr:to>
    <xdr:sp fLocksText="0">
      <xdr:nvSpPr>
        <xdr:cNvPr id="400" name="テキスト ボックス 400"/>
        <xdr:cNvSpPr txBox="1">
          <a:spLocks noChangeArrowheads="1"/>
        </xdr:cNvSpPr>
      </xdr:nvSpPr>
      <xdr:spPr>
        <a:xfrm>
          <a:off x="12744450" y="819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24</xdr:col>
      <xdr:colOff>485775</xdr:colOff>
      <xdr:row>41</xdr:row>
      <xdr:rowOff>66675</xdr:rowOff>
    </xdr:from>
    <xdr:to>
      <xdr:col>24</xdr:col>
      <xdr:colOff>581025</xdr:colOff>
      <xdr:row>41</xdr:row>
      <xdr:rowOff>171450</xdr:rowOff>
    </xdr:to>
    <xdr:sp>
      <xdr:nvSpPr>
        <xdr:cNvPr id="401" name="円/楕円 401"/>
        <xdr:cNvSpPr>
          <a:spLocks/>
        </xdr:cNvSpPr>
      </xdr:nvSpPr>
      <xdr:spPr>
        <a:xfrm>
          <a:off x="16259175" y="70961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40</xdr:row>
      <xdr:rowOff>85725</xdr:rowOff>
    </xdr:from>
    <xdr:to>
      <xdr:col>26</xdr:col>
      <xdr:colOff>38100</xdr:colOff>
      <xdr:row>41</xdr:row>
      <xdr:rowOff>171450</xdr:rowOff>
    </xdr:to>
    <xdr:sp fLocksText="0">
      <xdr:nvSpPr>
        <xdr:cNvPr id="402" name="公債費負担の状況該当値テキスト"/>
        <xdr:cNvSpPr txBox="1">
          <a:spLocks noChangeArrowheads="1"/>
        </xdr:cNvSpPr>
      </xdr:nvSpPr>
      <xdr:spPr>
        <a:xfrm>
          <a:off x="16392525" y="69437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7.0</a:t>
          </a:r>
        </a:p>
      </xdr:txBody>
    </xdr:sp>
    <xdr:clientData/>
  </xdr:twoCellAnchor>
  <xdr:twoCellAnchor>
    <xdr:from>
      <xdr:col>23</xdr:col>
      <xdr:colOff>333375</xdr:colOff>
      <xdr:row>42</xdr:row>
      <xdr:rowOff>38100</xdr:rowOff>
    </xdr:from>
    <xdr:to>
      <xdr:col>23</xdr:col>
      <xdr:colOff>438150</xdr:colOff>
      <xdr:row>42</xdr:row>
      <xdr:rowOff>142875</xdr:rowOff>
    </xdr:to>
    <xdr:sp>
      <xdr:nvSpPr>
        <xdr:cNvPr id="403" name="円/楕円 403"/>
        <xdr:cNvSpPr>
          <a:spLocks/>
        </xdr:cNvSpPr>
      </xdr:nvSpPr>
      <xdr:spPr>
        <a:xfrm>
          <a:off x="15449550" y="72390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42</xdr:row>
      <xdr:rowOff>123825</xdr:rowOff>
    </xdr:from>
    <xdr:to>
      <xdr:col>24</xdr:col>
      <xdr:colOff>76200</xdr:colOff>
      <xdr:row>44</xdr:row>
      <xdr:rowOff>38100</xdr:rowOff>
    </xdr:to>
    <xdr:sp fLocksText="0">
      <xdr:nvSpPr>
        <xdr:cNvPr id="404" name="テキスト ボックス 404"/>
        <xdr:cNvSpPr txBox="1">
          <a:spLocks noChangeArrowheads="1"/>
        </xdr:cNvSpPr>
      </xdr:nvSpPr>
      <xdr:spPr>
        <a:xfrm>
          <a:off x="15144750" y="7324725"/>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twoCellAnchor>
  <xdr:twoCellAnchor>
    <xdr:from>
      <xdr:col>22</xdr:col>
      <xdr:colOff>142875</xdr:colOff>
      <xdr:row>42</xdr:row>
      <xdr:rowOff>171450</xdr:rowOff>
    </xdr:from>
    <xdr:to>
      <xdr:col>22</xdr:col>
      <xdr:colOff>247650</xdr:colOff>
      <xdr:row>43</xdr:row>
      <xdr:rowOff>104775</xdr:rowOff>
    </xdr:to>
    <xdr:sp>
      <xdr:nvSpPr>
        <xdr:cNvPr id="405" name="円/楕円 405"/>
        <xdr:cNvSpPr>
          <a:spLocks/>
        </xdr:cNvSpPr>
      </xdr:nvSpPr>
      <xdr:spPr>
        <a:xfrm>
          <a:off x="14601825" y="73723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43</xdr:row>
      <xdr:rowOff>95250</xdr:rowOff>
    </xdr:from>
    <xdr:to>
      <xdr:col>22</xdr:col>
      <xdr:colOff>561975</xdr:colOff>
      <xdr:row>45</xdr:row>
      <xdr:rowOff>9525</xdr:rowOff>
    </xdr:to>
    <xdr:sp fLocksText="0">
      <xdr:nvSpPr>
        <xdr:cNvPr id="406" name="テキスト ボックス 406"/>
        <xdr:cNvSpPr txBox="1">
          <a:spLocks noChangeArrowheads="1"/>
        </xdr:cNvSpPr>
      </xdr:nvSpPr>
      <xdr:spPr>
        <a:xfrm>
          <a:off x="14287500" y="74676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twoCellAnchor>
  <xdr:twoCellAnchor>
    <xdr:from>
      <xdr:col>20</xdr:col>
      <xdr:colOff>609600</xdr:colOff>
      <xdr:row>43</xdr:row>
      <xdr:rowOff>104775</xdr:rowOff>
    </xdr:from>
    <xdr:to>
      <xdr:col>21</xdr:col>
      <xdr:colOff>47625</xdr:colOff>
      <xdr:row>44</xdr:row>
      <xdr:rowOff>28575</xdr:rowOff>
    </xdr:to>
    <xdr:sp>
      <xdr:nvSpPr>
        <xdr:cNvPr id="407" name="円/楕円 407"/>
        <xdr:cNvSpPr>
          <a:spLocks/>
        </xdr:cNvSpPr>
      </xdr:nvSpPr>
      <xdr:spPr>
        <a:xfrm>
          <a:off x="13754100" y="74771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44</xdr:row>
      <xdr:rowOff>19050</xdr:rowOff>
    </xdr:from>
    <xdr:to>
      <xdr:col>21</xdr:col>
      <xdr:colOff>361950</xdr:colOff>
      <xdr:row>45</xdr:row>
      <xdr:rowOff>104775</xdr:rowOff>
    </xdr:to>
    <xdr:sp fLocksText="0">
      <xdr:nvSpPr>
        <xdr:cNvPr id="408" name="テキスト ボックス 408"/>
        <xdr:cNvSpPr txBox="1">
          <a:spLocks noChangeArrowheads="1"/>
        </xdr:cNvSpPr>
      </xdr:nvSpPr>
      <xdr:spPr>
        <a:xfrm>
          <a:off x="13439775" y="756285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twoCellAnchor>
  <xdr:twoCellAnchor>
    <xdr:from>
      <xdr:col>19</xdr:col>
      <xdr:colOff>409575</xdr:colOff>
      <xdr:row>44</xdr:row>
      <xdr:rowOff>19050</xdr:rowOff>
    </xdr:from>
    <xdr:to>
      <xdr:col>19</xdr:col>
      <xdr:colOff>514350</xdr:colOff>
      <xdr:row>44</xdr:row>
      <xdr:rowOff>123825</xdr:rowOff>
    </xdr:to>
    <xdr:sp>
      <xdr:nvSpPr>
        <xdr:cNvPr id="409" name="円/楕円 409"/>
        <xdr:cNvSpPr>
          <a:spLocks/>
        </xdr:cNvSpPr>
      </xdr:nvSpPr>
      <xdr:spPr>
        <a:xfrm>
          <a:off x="12896850" y="75628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44</xdr:row>
      <xdr:rowOff>104775</xdr:rowOff>
    </xdr:from>
    <xdr:to>
      <xdr:col>20</xdr:col>
      <xdr:colOff>171450</xdr:colOff>
      <xdr:row>46</xdr:row>
      <xdr:rowOff>19050</xdr:rowOff>
    </xdr:to>
    <xdr:sp fLocksText="0">
      <xdr:nvSpPr>
        <xdr:cNvPr id="410" name="テキスト ボックス 410"/>
        <xdr:cNvSpPr txBox="1">
          <a:spLocks noChangeArrowheads="1"/>
        </xdr:cNvSpPr>
      </xdr:nvSpPr>
      <xdr:spPr>
        <a:xfrm>
          <a:off x="12592050" y="7648575"/>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twoCellAnchor>
  <xdr:twoCellAnchor>
    <xdr:from>
      <xdr:col>18</xdr:col>
      <xdr:colOff>466725</xdr:colOff>
      <xdr:row>7</xdr:row>
      <xdr:rowOff>9525</xdr:rowOff>
    </xdr:from>
    <xdr:to>
      <xdr:col>26</xdr:col>
      <xdr:colOff>76200</xdr:colOff>
      <xdr:row>8</xdr:row>
      <xdr:rowOff>152400</xdr:rowOff>
    </xdr:to>
    <xdr:sp>
      <xdr:nvSpPr>
        <xdr:cNvPr id="411" name="正方形/長方形 411"/>
        <xdr:cNvSpPr>
          <a:spLocks/>
        </xdr:cNvSpPr>
      </xdr:nvSpPr>
      <xdr:spPr>
        <a:xfrm>
          <a:off x="12296775" y="1209675"/>
          <a:ext cx="4867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将来負担の状況</a:t>
          </a:r>
        </a:p>
      </xdr:txBody>
    </xdr:sp>
    <xdr:clientData/>
  </xdr:twoCellAnchor>
  <xdr:twoCellAnchor>
    <xdr:from>
      <xdr:col>20</xdr:col>
      <xdr:colOff>38100</xdr:colOff>
      <xdr:row>9</xdr:row>
      <xdr:rowOff>28575</xdr:rowOff>
    </xdr:from>
    <xdr:to>
      <xdr:col>22</xdr:col>
      <xdr:colOff>114300</xdr:colOff>
      <xdr:row>10</xdr:row>
      <xdr:rowOff>161925</xdr:rowOff>
    </xdr:to>
    <xdr:sp fLocksText="0">
      <xdr:nvSpPr>
        <xdr:cNvPr id="412" name="テキスト ボックス 412"/>
        <xdr:cNvSpPr txBox="1">
          <a:spLocks noChangeArrowheads="1"/>
        </xdr:cNvSpPr>
      </xdr:nvSpPr>
      <xdr:spPr>
        <a:xfrm>
          <a:off x="13182600" y="1571625"/>
          <a:ext cx="1390650" cy="304800"/>
        </a:xfrm>
        <a:prstGeom prst="rect">
          <a:avLst/>
        </a:prstGeom>
        <a:noFill/>
        <a:ln w="9525" cmpd="sng">
          <a:noFill/>
        </a:ln>
      </xdr:spPr>
      <xdr:txBody>
        <a:bodyPr vertOverflow="clip" wrap="square" lIns="20160" tIns="20160" rIns="20160" bIns="20160" anchor="b"/>
        <a:p>
          <a:pPr algn="ctr">
            <a:defRPr/>
          </a:pPr>
          <a:r>
            <a:rPr lang="en-US" cap="none" sz="1300" b="1" i="0" u="none" baseline="0">
              <a:solidFill>
                <a:srgbClr val="000000"/>
              </a:solidFill>
              <a:latin typeface="ＭＳ Ｐゴシック"/>
              <a:ea typeface="ＭＳ Ｐゴシック"/>
              <a:cs typeface="ＭＳ Ｐゴシック"/>
            </a:rPr>
            <a:t>将来負担比率</a:t>
          </a:r>
        </a:p>
      </xdr:txBody>
    </xdr:sp>
    <xdr:clientData/>
  </xdr:twoCellAnchor>
  <xdr:twoCellAnchor>
    <xdr:from>
      <xdr:col>22</xdr:col>
      <xdr:colOff>228600</xdr:colOff>
      <xdr:row>9</xdr:row>
      <xdr:rowOff>0</xdr:rowOff>
    </xdr:from>
    <xdr:to>
      <xdr:col>24</xdr:col>
      <xdr:colOff>495300</xdr:colOff>
      <xdr:row>11</xdr:row>
      <xdr:rowOff>19050</xdr:rowOff>
    </xdr:to>
    <xdr:sp fLocksText="0">
      <xdr:nvSpPr>
        <xdr:cNvPr id="413" name="テキスト ボックス 413"/>
        <xdr:cNvSpPr txBox="1">
          <a:spLocks noChangeArrowheads="1"/>
        </xdr:cNvSpPr>
      </xdr:nvSpPr>
      <xdr:spPr>
        <a:xfrm>
          <a:off x="14687550" y="1543050"/>
          <a:ext cx="1581150" cy="361950"/>
        </a:xfrm>
        <a:prstGeom prst="rect">
          <a:avLst/>
        </a:prstGeom>
        <a:noFill/>
        <a:ln w="9525" cmpd="sng">
          <a:noFill/>
        </a:ln>
      </xdr:spPr>
      <xdr:txBody>
        <a:bodyPr vertOverflow="clip" wrap="square" lIns="20160" tIns="20160" rIns="20160" bIns="20160" anchor="b"/>
        <a:p>
          <a:pPr algn="l">
            <a:defRPr/>
          </a:pPr>
          <a:r>
            <a:rPr lang="en-US" cap="none" sz="1600" b="1" i="0" u="none" baseline="0">
              <a:solidFill>
                <a:srgbClr val="FF0000"/>
              </a:solidFill>
              <a:latin typeface="ＭＳ Ｐゴシック"/>
              <a:ea typeface="ＭＳ Ｐゴシック"/>
              <a:cs typeface="ＭＳ Ｐゴシック"/>
            </a:rPr>
            <a:t>[-%]　</a:t>
          </a:r>
        </a:p>
      </xdr:txBody>
    </xdr:sp>
    <xdr:clientData/>
  </xdr:twoCellAnchor>
  <xdr:twoCellAnchor>
    <xdr:from>
      <xdr:col>26</xdr:col>
      <xdr:colOff>133350</xdr:colOff>
      <xdr:row>8</xdr:row>
      <xdr:rowOff>85725</xdr:rowOff>
    </xdr:from>
    <xdr:to>
      <xdr:col>28</xdr:col>
      <xdr:colOff>285750</xdr:colOff>
      <xdr:row>9</xdr:row>
      <xdr:rowOff>171450</xdr:rowOff>
    </xdr:to>
    <xdr:sp>
      <xdr:nvSpPr>
        <xdr:cNvPr id="414" name="正方形/長方形 414"/>
        <xdr:cNvSpPr>
          <a:spLocks/>
        </xdr:cNvSpPr>
      </xdr:nvSpPr>
      <xdr:spPr>
        <a:xfrm>
          <a:off x="17221200" y="14573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133350</xdr:colOff>
      <xdr:row>9</xdr:row>
      <xdr:rowOff>104775</xdr:rowOff>
    </xdr:from>
    <xdr:to>
      <xdr:col>28</xdr:col>
      <xdr:colOff>285750</xdr:colOff>
      <xdr:row>11</xdr:row>
      <xdr:rowOff>19050</xdr:rowOff>
    </xdr:to>
    <xdr:sp>
      <xdr:nvSpPr>
        <xdr:cNvPr id="415" name="正方形/長方形 415"/>
        <xdr:cNvSpPr>
          <a:spLocks/>
        </xdr:cNvSpPr>
      </xdr:nvSpPr>
      <xdr:spPr>
        <a:xfrm>
          <a:off x="17221200" y="16478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1/51</a:t>
          </a:r>
        </a:p>
      </xdr:txBody>
    </xdr:sp>
    <xdr:clientData/>
  </xdr:twoCellAnchor>
  <xdr:twoCellAnchor>
    <xdr:from>
      <xdr:col>28</xdr:col>
      <xdr:colOff>400050</xdr:colOff>
      <xdr:row>8</xdr:row>
      <xdr:rowOff>85725</xdr:rowOff>
    </xdr:from>
    <xdr:to>
      <xdr:col>30</xdr:col>
      <xdr:colOff>304800</xdr:colOff>
      <xdr:row>9</xdr:row>
      <xdr:rowOff>171450</xdr:rowOff>
    </xdr:to>
    <xdr:sp>
      <xdr:nvSpPr>
        <xdr:cNvPr id="416" name="正方形/長方形 416"/>
        <xdr:cNvSpPr>
          <a:spLocks/>
        </xdr:cNvSpPr>
      </xdr:nvSpPr>
      <xdr:spPr>
        <a:xfrm>
          <a:off x="18802350" y="145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400050</xdr:colOff>
      <xdr:row>9</xdr:row>
      <xdr:rowOff>104775</xdr:rowOff>
    </xdr:from>
    <xdr:to>
      <xdr:col>30</xdr:col>
      <xdr:colOff>304800</xdr:colOff>
      <xdr:row>11</xdr:row>
      <xdr:rowOff>19050</xdr:rowOff>
    </xdr:to>
    <xdr:sp>
      <xdr:nvSpPr>
        <xdr:cNvPr id="417" name="正方形/長方形 417"/>
        <xdr:cNvSpPr>
          <a:spLocks/>
        </xdr:cNvSpPr>
      </xdr:nvSpPr>
      <xdr:spPr>
        <a:xfrm>
          <a:off x="18802350" y="164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38.9</a:t>
          </a:r>
        </a:p>
      </xdr:txBody>
    </xdr:sp>
    <xdr:clientData/>
  </xdr:twoCellAnchor>
  <xdr:twoCellAnchor>
    <xdr:from>
      <xdr:col>30</xdr:col>
      <xdr:colOff>485775</xdr:colOff>
      <xdr:row>8</xdr:row>
      <xdr:rowOff>85725</xdr:rowOff>
    </xdr:from>
    <xdr:to>
      <xdr:col>32</xdr:col>
      <xdr:colOff>390525</xdr:colOff>
      <xdr:row>9</xdr:row>
      <xdr:rowOff>171450</xdr:rowOff>
    </xdr:to>
    <xdr:sp>
      <xdr:nvSpPr>
        <xdr:cNvPr id="418" name="正方形/長方形 418"/>
        <xdr:cNvSpPr>
          <a:spLocks/>
        </xdr:cNvSpPr>
      </xdr:nvSpPr>
      <xdr:spPr>
        <a:xfrm>
          <a:off x="20202525" y="14573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30</xdr:col>
      <xdr:colOff>485775</xdr:colOff>
      <xdr:row>9</xdr:row>
      <xdr:rowOff>104775</xdr:rowOff>
    </xdr:from>
    <xdr:to>
      <xdr:col>32</xdr:col>
      <xdr:colOff>390525</xdr:colOff>
      <xdr:row>11</xdr:row>
      <xdr:rowOff>19050</xdr:rowOff>
    </xdr:to>
    <xdr:sp>
      <xdr:nvSpPr>
        <xdr:cNvPr id="419" name="正方形/長方形 419"/>
        <xdr:cNvSpPr>
          <a:spLocks/>
        </xdr:cNvSpPr>
      </xdr:nvSpPr>
      <xdr:spPr>
        <a:xfrm>
          <a:off x="20202525" y="1647825"/>
          <a:ext cx="12192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77.4</a:t>
          </a:r>
        </a:p>
      </xdr:txBody>
    </xdr:sp>
    <xdr:clientData/>
  </xdr:twoCellAnchor>
  <xdr:twoCellAnchor>
    <xdr:from>
      <xdr:col>18</xdr:col>
      <xdr:colOff>466725</xdr:colOff>
      <xdr:row>11</xdr:row>
      <xdr:rowOff>85725</xdr:rowOff>
    </xdr:from>
    <xdr:to>
      <xdr:col>26</xdr:col>
      <xdr:colOff>76200</xdr:colOff>
      <xdr:row>25</xdr:row>
      <xdr:rowOff>95250</xdr:rowOff>
    </xdr:to>
    <xdr:sp>
      <xdr:nvSpPr>
        <xdr:cNvPr id="420" name="正方形/長方形 420"/>
        <xdr:cNvSpPr>
          <a:spLocks/>
        </xdr:cNvSpPr>
      </xdr:nvSpPr>
      <xdr:spPr>
        <a:xfrm>
          <a:off x="12296775" y="1971675"/>
          <a:ext cx="4867275" cy="2409825"/>
        </a:xfrm>
        <a:prstGeom prst="rect">
          <a:avLst/>
        </a:prstGeom>
        <a:solidFill>
          <a:srgbClr val="FFFFC8"/>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11</xdr:row>
      <xdr:rowOff>85725</xdr:rowOff>
    </xdr:from>
    <xdr:to>
      <xdr:col>35</xdr:col>
      <xdr:colOff>114300</xdr:colOff>
      <xdr:row>25</xdr:row>
      <xdr:rowOff>95250</xdr:rowOff>
    </xdr:to>
    <xdr:sp>
      <xdr:nvSpPr>
        <xdr:cNvPr id="421" name="正方形/長方形 421"/>
        <xdr:cNvSpPr>
          <a:spLocks/>
        </xdr:cNvSpPr>
      </xdr:nvSpPr>
      <xdr:spPr>
        <a:xfrm>
          <a:off x="17345025" y="1971675"/>
          <a:ext cx="5772150" cy="24098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257175</xdr:colOff>
      <xdr:row>11</xdr:row>
      <xdr:rowOff>85725</xdr:rowOff>
    </xdr:from>
    <xdr:to>
      <xdr:col>31</xdr:col>
      <xdr:colOff>619125</xdr:colOff>
      <xdr:row>12</xdr:row>
      <xdr:rowOff>161925</xdr:rowOff>
    </xdr:to>
    <xdr:sp>
      <xdr:nvSpPr>
        <xdr:cNvPr id="422" name="正方形/長方形 422"/>
        <xdr:cNvSpPr>
          <a:spLocks/>
        </xdr:cNvSpPr>
      </xdr:nvSpPr>
      <xdr:spPr>
        <a:xfrm>
          <a:off x="17345025" y="1971675"/>
          <a:ext cx="3648075" cy="247650"/>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将来負担比率の分析欄</a:t>
          </a:r>
        </a:p>
      </xdr:txBody>
    </xdr:sp>
    <xdr:clientData/>
  </xdr:twoCellAnchor>
  <xdr:twoCellAnchor>
    <xdr:from>
      <xdr:col>26</xdr:col>
      <xdr:colOff>371475</xdr:colOff>
      <xdr:row>13</xdr:row>
      <xdr:rowOff>57150</xdr:rowOff>
    </xdr:from>
    <xdr:to>
      <xdr:col>34</xdr:col>
      <xdr:colOff>657225</xdr:colOff>
      <xdr:row>25</xdr:row>
      <xdr:rowOff>28575</xdr:rowOff>
    </xdr:to>
    <xdr:sp fLocksText="0">
      <xdr:nvSpPr>
        <xdr:cNvPr id="423" name="テキスト ボックス 423"/>
        <xdr:cNvSpPr txBox="1">
          <a:spLocks noChangeArrowheads="1"/>
        </xdr:cNvSpPr>
      </xdr:nvSpPr>
      <xdr:spPr>
        <a:xfrm>
          <a:off x="17459325" y="2286000"/>
          <a:ext cx="5543550" cy="20288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町債の繰上償還による地方債残高の減少に加え、財政調整基金などの積立による充当可能基金の増加等により、前年度に引き続き比率なしとなった。
　今後も公債費等義務的経費の削減を念頭に行政運営を行うとともに、可能な限り町債の繰上償還等を実施することにより、将来負担の軽減に努める。</a:t>
          </a:r>
        </a:p>
      </xdr:txBody>
    </xdr:sp>
    <xdr:clientData/>
  </xdr:twoCellAnchor>
  <xdr:twoCellAnchor>
    <xdr:from>
      <xdr:col>18</xdr:col>
      <xdr:colOff>485775</xdr:colOff>
      <xdr:row>10</xdr:row>
      <xdr:rowOff>66675</xdr:rowOff>
    </xdr:from>
    <xdr:to>
      <xdr:col>18</xdr:col>
      <xdr:colOff>647700</xdr:colOff>
      <xdr:row>11</xdr:row>
      <xdr:rowOff>38100</xdr:rowOff>
    </xdr:to>
    <xdr:sp fLocksText="0">
      <xdr:nvSpPr>
        <xdr:cNvPr id="424" name="テキスト ボックス 424"/>
        <xdr:cNvSpPr txBox="1">
          <a:spLocks noChangeArrowheads="1"/>
        </xdr:cNvSpPr>
      </xdr:nvSpPr>
      <xdr:spPr>
        <a:xfrm>
          <a:off x="12315825" y="178117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466725</xdr:colOff>
      <xdr:row>25</xdr:row>
      <xdr:rowOff>95250</xdr:rowOff>
    </xdr:from>
    <xdr:to>
      <xdr:col>26</xdr:col>
      <xdr:colOff>76200</xdr:colOff>
      <xdr:row>25</xdr:row>
      <xdr:rowOff>95250</xdr:rowOff>
    </xdr:to>
    <xdr:sp>
      <xdr:nvSpPr>
        <xdr:cNvPr id="425" name="直線コネクタ 425"/>
        <xdr:cNvSpPr>
          <a:spLocks/>
        </xdr:cNvSpPr>
      </xdr:nvSpPr>
      <xdr:spPr>
        <a:xfrm>
          <a:off x="12296775" y="43815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24</xdr:row>
      <xdr:rowOff>123825</xdr:rowOff>
    </xdr:from>
    <xdr:to>
      <xdr:col>18</xdr:col>
      <xdr:colOff>466725</xdr:colOff>
      <xdr:row>26</xdr:row>
      <xdr:rowOff>38100</xdr:rowOff>
    </xdr:to>
    <xdr:sp fLocksText="0">
      <xdr:nvSpPr>
        <xdr:cNvPr id="426" name="テキスト ボックス 426"/>
        <xdr:cNvSpPr txBox="1">
          <a:spLocks noChangeArrowheads="1"/>
        </xdr:cNvSpPr>
      </xdr:nvSpPr>
      <xdr:spPr>
        <a:xfrm>
          <a:off x="11563350" y="42386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200.0</a:t>
          </a:r>
        </a:p>
      </xdr:txBody>
    </xdr:sp>
    <xdr:clientData/>
  </xdr:twoCellAnchor>
  <xdr:twoCellAnchor>
    <xdr:from>
      <xdr:col>18</xdr:col>
      <xdr:colOff>466725</xdr:colOff>
      <xdr:row>22</xdr:row>
      <xdr:rowOff>123825</xdr:rowOff>
    </xdr:from>
    <xdr:to>
      <xdr:col>26</xdr:col>
      <xdr:colOff>76200</xdr:colOff>
      <xdr:row>22</xdr:row>
      <xdr:rowOff>123825</xdr:rowOff>
    </xdr:to>
    <xdr:sp>
      <xdr:nvSpPr>
        <xdr:cNvPr id="427" name="直線コネクタ 427"/>
        <xdr:cNvSpPr>
          <a:spLocks/>
        </xdr:cNvSpPr>
      </xdr:nvSpPr>
      <xdr:spPr>
        <a:xfrm>
          <a:off x="12296775" y="389572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21</xdr:row>
      <xdr:rowOff>152400</xdr:rowOff>
    </xdr:from>
    <xdr:to>
      <xdr:col>18</xdr:col>
      <xdr:colOff>466725</xdr:colOff>
      <xdr:row>23</xdr:row>
      <xdr:rowOff>76200</xdr:rowOff>
    </xdr:to>
    <xdr:sp fLocksText="0">
      <xdr:nvSpPr>
        <xdr:cNvPr id="428" name="テキスト ボックス 428"/>
        <xdr:cNvSpPr txBox="1">
          <a:spLocks noChangeArrowheads="1"/>
        </xdr:cNvSpPr>
      </xdr:nvSpPr>
      <xdr:spPr>
        <a:xfrm>
          <a:off x="11563350" y="37528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150.0</a:t>
          </a:r>
        </a:p>
      </xdr:txBody>
    </xdr:sp>
    <xdr:clientData/>
  </xdr:twoCellAnchor>
  <xdr:twoCellAnchor>
    <xdr:from>
      <xdr:col>18</xdr:col>
      <xdr:colOff>466725</xdr:colOff>
      <xdr:row>19</xdr:row>
      <xdr:rowOff>161925</xdr:rowOff>
    </xdr:from>
    <xdr:to>
      <xdr:col>26</xdr:col>
      <xdr:colOff>76200</xdr:colOff>
      <xdr:row>19</xdr:row>
      <xdr:rowOff>161925</xdr:rowOff>
    </xdr:to>
    <xdr:sp>
      <xdr:nvSpPr>
        <xdr:cNvPr id="429" name="直線コネクタ 429"/>
        <xdr:cNvSpPr>
          <a:spLocks/>
        </xdr:cNvSpPr>
      </xdr:nvSpPr>
      <xdr:spPr>
        <a:xfrm>
          <a:off x="12296775" y="34194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19</xdr:row>
      <xdr:rowOff>19050</xdr:rowOff>
    </xdr:from>
    <xdr:to>
      <xdr:col>18</xdr:col>
      <xdr:colOff>466725</xdr:colOff>
      <xdr:row>20</xdr:row>
      <xdr:rowOff>104775</xdr:rowOff>
    </xdr:to>
    <xdr:sp fLocksText="0">
      <xdr:nvSpPr>
        <xdr:cNvPr id="430" name="テキスト ボックス 430"/>
        <xdr:cNvSpPr txBox="1">
          <a:spLocks noChangeArrowheads="1"/>
        </xdr:cNvSpPr>
      </xdr:nvSpPr>
      <xdr:spPr>
        <a:xfrm>
          <a:off x="11563350" y="3276600"/>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twoCellAnchor>
  <xdr:twoCellAnchor>
    <xdr:from>
      <xdr:col>18</xdr:col>
      <xdr:colOff>466725</xdr:colOff>
      <xdr:row>17</xdr:row>
      <xdr:rowOff>19050</xdr:rowOff>
    </xdr:from>
    <xdr:to>
      <xdr:col>26</xdr:col>
      <xdr:colOff>76200</xdr:colOff>
      <xdr:row>17</xdr:row>
      <xdr:rowOff>19050</xdr:rowOff>
    </xdr:to>
    <xdr:sp>
      <xdr:nvSpPr>
        <xdr:cNvPr id="431" name="直線コネクタ 431"/>
        <xdr:cNvSpPr>
          <a:spLocks/>
        </xdr:cNvSpPr>
      </xdr:nvSpPr>
      <xdr:spPr>
        <a:xfrm>
          <a:off x="12296775" y="2933700"/>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16</xdr:row>
      <xdr:rowOff>47625</xdr:rowOff>
    </xdr:from>
    <xdr:to>
      <xdr:col>18</xdr:col>
      <xdr:colOff>466725</xdr:colOff>
      <xdr:row>17</xdr:row>
      <xdr:rowOff>133350</xdr:rowOff>
    </xdr:to>
    <xdr:sp fLocksText="0">
      <xdr:nvSpPr>
        <xdr:cNvPr id="432" name="テキスト ボックス 432"/>
        <xdr:cNvSpPr txBox="1">
          <a:spLocks noChangeArrowheads="1"/>
        </xdr:cNvSpPr>
      </xdr:nvSpPr>
      <xdr:spPr>
        <a:xfrm>
          <a:off x="11563350" y="2790825"/>
          <a:ext cx="733425" cy="257175"/>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twoCellAnchor>
  <xdr:twoCellAnchor>
    <xdr:from>
      <xdr:col>18</xdr:col>
      <xdr:colOff>466725</xdr:colOff>
      <xdr:row>14</xdr:row>
      <xdr:rowOff>47625</xdr:rowOff>
    </xdr:from>
    <xdr:to>
      <xdr:col>26</xdr:col>
      <xdr:colOff>76200</xdr:colOff>
      <xdr:row>14</xdr:row>
      <xdr:rowOff>47625</xdr:rowOff>
    </xdr:to>
    <xdr:sp>
      <xdr:nvSpPr>
        <xdr:cNvPr id="433" name="直線コネクタ 433"/>
        <xdr:cNvSpPr>
          <a:spLocks/>
        </xdr:cNvSpPr>
      </xdr:nvSpPr>
      <xdr:spPr>
        <a:xfrm>
          <a:off x="12296775" y="244792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390525</xdr:colOff>
      <xdr:row>13</xdr:row>
      <xdr:rowOff>76200</xdr:rowOff>
    </xdr:from>
    <xdr:to>
      <xdr:col>18</xdr:col>
      <xdr:colOff>466725</xdr:colOff>
      <xdr:row>14</xdr:row>
      <xdr:rowOff>171450</xdr:rowOff>
    </xdr:to>
    <xdr:sp fLocksText="0">
      <xdr:nvSpPr>
        <xdr:cNvPr id="434" name="テキスト ボックス 434"/>
        <xdr:cNvSpPr txBox="1">
          <a:spLocks noChangeArrowheads="1"/>
        </xdr:cNvSpPr>
      </xdr:nvSpPr>
      <xdr:spPr>
        <a:xfrm>
          <a:off x="11563350" y="23050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twoCellAnchor>
  <xdr:twoCellAnchor>
    <xdr:from>
      <xdr:col>18</xdr:col>
      <xdr:colOff>466725</xdr:colOff>
      <xdr:row>11</xdr:row>
      <xdr:rowOff>85725</xdr:rowOff>
    </xdr:from>
    <xdr:to>
      <xdr:col>26</xdr:col>
      <xdr:colOff>76200</xdr:colOff>
      <xdr:row>11</xdr:row>
      <xdr:rowOff>85725</xdr:rowOff>
    </xdr:to>
    <xdr:sp>
      <xdr:nvSpPr>
        <xdr:cNvPr id="435" name="直線コネクタ 435"/>
        <xdr:cNvSpPr>
          <a:spLocks/>
        </xdr:cNvSpPr>
      </xdr:nvSpPr>
      <xdr:spPr>
        <a:xfrm>
          <a:off x="12296775" y="1971675"/>
          <a:ext cx="4867275" cy="0"/>
        </a:xfrm>
        <a:prstGeom prst="line">
          <a:avLst/>
        </a:prstGeom>
        <a:noFill/>
        <a:ln w="9360" cmpd="sng">
          <a:solidFill>
            <a:srgbClr val="D8D8D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466725</xdr:colOff>
      <xdr:row>11</xdr:row>
      <xdr:rowOff>85725</xdr:rowOff>
    </xdr:from>
    <xdr:to>
      <xdr:col>26</xdr:col>
      <xdr:colOff>76200</xdr:colOff>
      <xdr:row>25</xdr:row>
      <xdr:rowOff>95250</xdr:rowOff>
    </xdr:to>
    <xdr:sp>
      <xdr:nvSpPr>
        <xdr:cNvPr id="436" name="将来負担の状況グラフ枠"/>
        <xdr:cNvSpPr>
          <a:spLocks/>
        </xdr:cNvSpPr>
      </xdr:nvSpPr>
      <xdr:spPr>
        <a:xfrm>
          <a:off x="12296775" y="1971675"/>
          <a:ext cx="4867275" cy="240982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542925</xdr:colOff>
      <xdr:row>14</xdr:row>
      <xdr:rowOff>47625</xdr:rowOff>
    </xdr:from>
    <xdr:to>
      <xdr:col>24</xdr:col>
      <xdr:colOff>542925</xdr:colOff>
      <xdr:row>22</xdr:row>
      <xdr:rowOff>152400</xdr:rowOff>
    </xdr:to>
    <xdr:sp>
      <xdr:nvSpPr>
        <xdr:cNvPr id="437" name="直線コネクタ 437"/>
        <xdr:cNvSpPr>
          <a:spLocks/>
        </xdr:cNvSpPr>
      </xdr:nvSpPr>
      <xdr:spPr>
        <a:xfrm flipV="1">
          <a:off x="16316325" y="2447925"/>
          <a:ext cx="0" cy="1476375"/>
        </a:xfrm>
        <a:prstGeom prst="line">
          <a:avLst/>
        </a:prstGeom>
        <a:noFill/>
        <a:ln w="6336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22</xdr:row>
      <xdr:rowOff>123825</xdr:rowOff>
    </xdr:from>
    <xdr:to>
      <xdr:col>26</xdr:col>
      <xdr:colOff>38100</xdr:colOff>
      <xdr:row>24</xdr:row>
      <xdr:rowOff>38100</xdr:rowOff>
    </xdr:to>
    <xdr:sp fLocksText="0">
      <xdr:nvSpPr>
        <xdr:cNvPr id="438" name="将来負担の状況最小値テキスト"/>
        <xdr:cNvSpPr txBox="1">
          <a:spLocks noChangeArrowheads="1"/>
        </xdr:cNvSpPr>
      </xdr:nvSpPr>
      <xdr:spPr>
        <a:xfrm>
          <a:off x="16392525" y="38957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152.4</a:t>
          </a:r>
        </a:p>
      </xdr:txBody>
    </xdr:sp>
    <xdr:clientData/>
  </xdr:twoCellAnchor>
  <xdr:twoCellAnchor>
    <xdr:from>
      <xdr:col>24</xdr:col>
      <xdr:colOff>447675</xdr:colOff>
      <xdr:row>22</xdr:row>
      <xdr:rowOff>152400</xdr:rowOff>
    </xdr:from>
    <xdr:to>
      <xdr:col>24</xdr:col>
      <xdr:colOff>619125</xdr:colOff>
      <xdr:row>22</xdr:row>
      <xdr:rowOff>152400</xdr:rowOff>
    </xdr:to>
    <xdr:sp>
      <xdr:nvSpPr>
        <xdr:cNvPr id="439" name="直線コネクタ 439"/>
        <xdr:cNvSpPr>
          <a:spLocks/>
        </xdr:cNvSpPr>
      </xdr:nvSpPr>
      <xdr:spPr>
        <a:xfrm>
          <a:off x="16221075" y="39243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12</xdr:row>
      <xdr:rowOff>133350</xdr:rowOff>
    </xdr:from>
    <xdr:to>
      <xdr:col>26</xdr:col>
      <xdr:colOff>38100</xdr:colOff>
      <xdr:row>14</xdr:row>
      <xdr:rowOff>57150</xdr:rowOff>
    </xdr:to>
    <xdr:sp fLocksText="0">
      <xdr:nvSpPr>
        <xdr:cNvPr id="440" name="将来負担の状況最大値テキスト"/>
        <xdr:cNvSpPr txBox="1">
          <a:spLocks noChangeArrowheads="1"/>
        </xdr:cNvSpPr>
      </xdr:nvSpPr>
      <xdr:spPr>
        <a:xfrm>
          <a:off x="16392525" y="219075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0.0</a:t>
          </a:r>
        </a:p>
      </xdr:txBody>
    </xdr:sp>
    <xdr:clientData/>
  </xdr:twoCellAnchor>
  <xdr:twoCellAnchor>
    <xdr:from>
      <xdr:col>24</xdr:col>
      <xdr:colOff>447675</xdr:colOff>
      <xdr:row>14</xdr:row>
      <xdr:rowOff>47625</xdr:rowOff>
    </xdr:from>
    <xdr:to>
      <xdr:col>24</xdr:col>
      <xdr:colOff>619125</xdr:colOff>
      <xdr:row>14</xdr:row>
      <xdr:rowOff>47625</xdr:rowOff>
    </xdr:to>
    <xdr:sp>
      <xdr:nvSpPr>
        <xdr:cNvPr id="441" name="直線コネクタ 441"/>
        <xdr:cNvSpPr>
          <a:spLocks/>
        </xdr:cNvSpPr>
      </xdr:nvSpPr>
      <xdr:spPr>
        <a:xfrm>
          <a:off x="16221075" y="24479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142875</xdr:rowOff>
    </xdr:from>
    <xdr:to>
      <xdr:col>22</xdr:col>
      <xdr:colOff>190500</xdr:colOff>
      <xdr:row>16</xdr:row>
      <xdr:rowOff>66675</xdr:rowOff>
    </xdr:to>
    <xdr:sp>
      <xdr:nvSpPr>
        <xdr:cNvPr id="442" name="直線コネクタ 442"/>
        <xdr:cNvSpPr>
          <a:spLocks/>
        </xdr:cNvSpPr>
      </xdr:nvSpPr>
      <xdr:spPr>
        <a:xfrm flipV="1">
          <a:off x="13801725" y="2543175"/>
          <a:ext cx="847725" cy="2667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15</xdr:row>
      <xdr:rowOff>0</xdr:rowOff>
    </xdr:from>
    <xdr:to>
      <xdr:col>26</xdr:col>
      <xdr:colOff>38100</xdr:colOff>
      <xdr:row>16</xdr:row>
      <xdr:rowOff>85725</xdr:rowOff>
    </xdr:to>
    <xdr:sp fLocksText="0">
      <xdr:nvSpPr>
        <xdr:cNvPr id="443" name="将来負担の状況平均値テキスト"/>
        <xdr:cNvSpPr txBox="1">
          <a:spLocks noChangeArrowheads="1"/>
        </xdr:cNvSpPr>
      </xdr:nvSpPr>
      <xdr:spPr>
        <a:xfrm>
          <a:off x="16392525" y="25717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20.2</a:t>
          </a:r>
        </a:p>
      </xdr:txBody>
    </xdr:sp>
    <xdr:clientData/>
  </xdr:twoCellAnchor>
  <xdr:twoCellAnchor>
    <xdr:from>
      <xdr:col>24</xdr:col>
      <xdr:colOff>485775</xdr:colOff>
      <xdr:row>15</xdr:row>
      <xdr:rowOff>19050</xdr:rowOff>
    </xdr:from>
    <xdr:to>
      <xdr:col>24</xdr:col>
      <xdr:colOff>581025</xdr:colOff>
      <xdr:row>15</xdr:row>
      <xdr:rowOff>123825</xdr:rowOff>
    </xdr:to>
    <xdr:sp>
      <xdr:nvSpPr>
        <xdr:cNvPr id="444" name="フローチャート : 判断 444"/>
        <xdr:cNvSpPr>
          <a:spLocks/>
        </xdr:cNvSpPr>
      </xdr:nvSpPr>
      <xdr:spPr>
        <a:xfrm>
          <a:off x="16259175" y="25908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466725</xdr:colOff>
      <xdr:row>16</xdr:row>
      <xdr:rowOff>66675</xdr:rowOff>
    </xdr:from>
    <xdr:to>
      <xdr:col>21</xdr:col>
      <xdr:colOff>0</xdr:colOff>
      <xdr:row>16</xdr:row>
      <xdr:rowOff>152400</xdr:rowOff>
    </xdr:to>
    <xdr:sp>
      <xdr:nvSpPr>
        <xdr:cNvPr id="445" name="直線コネクタ 445"/>
        <xdr:cNvSpPr>
          <a:spLocks/>
        </xdr:cNvSpPr>
      </xdr:nvSpPr>
      <xdr:spPr>
        <a:xfrm flipV="1">
          <a:off x="12954000" y="2809875"/>
          <a:ext cx="847725"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333375</xdr:colOff>
      <xdr:row>15</xdr:row>
      <xdr:rowOff>95250</xdr:rowOff>
    </xdr:from>
    <xdr:to>
      <xdr:col>23</xdr:col>
      <xdr:colOff>438150</xdr:colOff>
      <xdr:row>16</xdr:row>
      <xdr:rowOff>28575</xdr:rowOff>
    </xdr:to>
    <xdr:sp>
      <xdr:nvSpPr>
        <xdr:cNvPr id="446" name="フローチャート : 判断 446"/>
        <xdr:cNvSpPr>
          <a:spLocks/>
        </xdr:cNvSpPr>
      </xdr:nvSpPr>
      <xdr:spPr>
        <a:xfrm>
          <a:off x="15449550" y="26670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14</xdr:row>
      <xdr:rowOff>38100</xdr:rowOff>
    </xdr:from>
    <xdr:to>
      <xdr:col>24</xdr:col>
      <xdr:colOff>76200</xdr:colOff>
      <xdr:row>15</xdr:row>
      <xdr:rowOff>123825</xdr:rowOff>
    </xdr:to>
    <xdr:sp fLocksText="0">
      <xdr:nvSpPr>
        <xdr:cNvPr id="447" name="テキスト ボックス 447"/>
        <xdr:cNvSpPr txBox="1">
          <a:spLocks noChangeArrowheads="1"/>
        </xdr:cNvSpPr>
      </xdr:nvSpPr>
      <xdr:spPr>
        <a:xfrm>
          <a:off x="15144750" y="2438400"/>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27.8</a:t>
          </a:r>
        </a:p>
      </xdr:txBody>
    </xdr:sp>
    <xdr:clientData/>
  </xdr:twoCellAnchor>
  <xdr:twoCellAnchor>
    <xdr:from>
      <xdr:col>22</xdr:col>
      <xdr:colOff>142875</xdr:colOff>
      <xdr:row>16</xdr:row>
      <xdr:rowOff>9525</xdr:rowOff>
    </xdr:from>
    <xdr:to>
      <xdr:col>22</xdr:col>
      <xdr:colOff>247650</xdr:colOff>
      <xdr:row>16</xdr:row>
      <xdr:rowOff>114300</xdr:rowOff>
    </xdr:to>
    <xdr:sp>
      <xdr:nvSpPr>
        <xdr:cNvPr id="448" name="フローチャート : 判断 448"/>
        <xdr:cNvSpPr>
          <a:spLocks/>
        </xdr:cNvSpPr>
      </xdr:nvSpPr>
      <xdr:spPr>
        <a:xfrm>
          <a:off x="14601825" y="27527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16</xdr:row>
      <xdr:rowOff>104775</xdr:rowOff>
    </xdr:from>
    <xdr:to>
      <xdr:col>22</xdr:col>
      <xdr:colOff>561975</xdr:colOff>
      <xdr:row>18</xdr:row>
      <xdr:rowOff>19050</xdr:rowOff>
    </xdr:to>
    <xdr:sp fLocksText="0">
      <xdr:nvSpPr>
        <xdr:cNvPr id="449" name="テキスト ボックス 449"/>
        <xdr:cNvSpPr txBox="1">
          <a:spLocks noChangeArrowheads="1"/>
        </xdr:cNvSpPr>
      </xdr:nvSpPr>
      <xdr:spPr>
        <a:xfrm>
          <a:off x="14287500" y="28479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37.0</a:t>
          </a:r>
        </a:p>
      </xdr:txBody>
    </xdr:sp>
    <xdr:clientData/>
  </xdr:twoCellAnchor>
  <xdr:twoCellAnchor>
    <xdr:from>
      <xdr:col>20</xdr:col>
      <xdr:colOff>609600</xdr:colOff>
      <xdr:row>16</xdr:row>
      <xdr:rowOff>76200</xdr:rowOff>
    </xdr:from>
    <xdr:to>
      <xdr:col>21</xdr:col>
      <xdr:colOff>47625</xdr:colOff>
      <xdr:row>16</xdr:row>
      <xdr:rowOff>171450</xdr:rowOff>
    </xdr:to>
    <xdr:sp>
      <xdr:nvSpPr>
        <xdr:cNvPr id="450" name="フローチャート : 判断 450"/>
        <xdr:cNvSpPr>
          <a:spLocks/>
        </xdr:cNvSpPr>
      </xdr:nvSpPr>
      <xdr:spPr>
        <a:xfrm>
          <a:off x="13754100" y="28194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16</xdr:row>
      <xdr:rowOff>161925</xdr:rowOff>
    </xdr:from>
    <xdr:to>
      <xdr:col>21</xdr:col>
      <xdr:colOff>361950</xdr:colOff>
      <xdr:row>18</xdr:row>
      <xdr:rowOff>76200</xdr:rowOff>
    </xdr:to>
    <xdr:sp fLocksText="0">
      <xdr:nvSpPr>
        <xdr:cNvPr id="451" name="テキスト ボックス 451"/>
        <xdr:cNvSpPr txBox="1">
          <a:spLocks noChangeArrowheads="1"/>
        </xdr:cNvSpPr>
      </xdr:nvSpPr>
      <xdr:spPr>
        <a:xfrm>
          <a:off x="13439775" y="2905125"/>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43.0</a:t>
          </a:r>
        </a:p>
      </xdr:txBody>
    </xdr:sp>
    <xdr:clientData/>
  </xdr:twoCellAnchor>
  <xdr:twoCellAnchor>
    <xdr:from>
      <xdr:col>19</xdr:col>
      <xdr:colOff>409575</xdr:colOff>
      <xdr:row>16</xdr:row>
      <xdr:rowOff>85725</xdr:rowOff>
    </xdr:from>
    <xdr:to>
      <xdr:col>19</xdr:col>
      <xdr:colOff>514350</xdr:colOff>
      <xdr:row>17</xdr:row>
      <xdr:rowOff>19050</xdr:rowOff>
    </xdr:to>
    <xdr:sp>
      <xdr:nvSpPr>
        <xdr:cNvPr id="452" name="フローチャート : 判断 452"/>
        <xdr:cNvSpPr>
          <a:spLocks/>
        </xdr:cNvSpPr>
      </xdr:nvSpPr>
      <xdr:spPr>
        <a:xfrm>
          <a:off x="12896850" y="28289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15</xdr:row>
      <xdr:rowOff>28575</xdr:rowOff>
    </xdr:from>
    <xdr:to>
      <xdr:col>20</xdr:col>
      <xdr:colOff>171450</xdr:colOff>
      <xdr:row>16</xdr:row>
      <xdr:rowOff>114300</xdr:rowOff>
    </xdr:to>
    <xdr:sp fLocksText="0">
      <xdr:nvSpPr>
        <xdr:cNvPr id="453" name="テキスト ボックス 453"/>
        <xdr:cNvSpPr txBox="1">
          <a:spLocks noChangeArrowheads="1"/>
        </xdr:cNvSpPr>
      </xdr:nvSpPr>
      <xdr:spPr>
        <a:xfrm>
          <a:off x="12592050" y="2600325"/>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44.4</a:t>
          </a:r>
        </a:p>
      </xdr:txBody>
    </xdr:sp>
    <xdr:clientData/>
  </xdr:twoCellAnchor>
  <xdr:twoCellAnchor>
    <xdr:from>
      <xdr:col>24</xdr:col>
      <xdr:colOff>333375</xdr:colOff>
      <xdr:row>25</xdr:row>
      <xdr:rowOff>95250</xdr:rowOff>
    </xdr:from>
    <xdr:to>
      <xdr:col>25</xdr:col>
      <xdr:colOff>400050</xdr:colOff>
      <xdr:row>27</xdr:row>
      <xdr:rowOff>9525</xdr:rowOff>
    </xdr:to>
    <xdr:sp fLocksText="0">
      <xdr:nvSpPr>
        <xdr:cNvPr id="454" name="テキスト ボックス 454"/>
        <xdr:cNvSpPr txBox="1">
          <a:spLocks noChangeArrowheads="1"/>
        </xdr:cNvSpPr>
      </xdr:nvSpPr>
      <xdr:spPr>
        <a:xfrm>
          <a:off x="16106775" y="4381500"/>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23</xdr:col>
      <xdr:colOff>180975</xdr:colOff>
      <xdr:row>25</xdr:row>
      <xdr:rowOff>95250</xdr:rowOff>
    </xdr:from>
    <xdr:to>
      <xdr:col>24</xdr:col>
      <xdr:colOff>257175</xdr:colOff>
      <xdr:row>27</xdr:row>
      <xdr:rowOff>9525</xdr:rowOff>
    </xdr:to>
    <xdr:sp fLocksText="0">
      <xdr:nvSpPr>
        <xdr:cNvPr id="455" name="テキスト ボックス 455"/>
        <xdr:cNvSpPr txBox="1">
          <a:spLocks noChangeArrowheads="1"/>
        </xdr:cNvSpPr>
      </xdr:nvSpPr>
      <xdr:spPr>
        <a:xfrm>
          <a:off x="15297150" y="438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647700</xdr:colOff>
      <xdr:row>25</xdr:row>
      <xdr:rowOff>95250</xdr:rowOff>
    </xdr:from>
    <xdr:to>
      <xdr:col>23</xdr:col>
      <xdr:colOff>66675</xdr:colOff>
      <xdr:row>27</xdr:row>
      <xdr:rowOff>9525</xdr:rowOff>
    </xdr:to>
    <xdr:sp fLocksText="0">
      <xdr:nvSpPr>
        <xdr:cNvPr id="456" name="テキスト ボックス 456"/>
        <xdr:cNvSpPr txBox="1">
          <a:spLocks noChangeArrowheads="1"/>
        </xdr:cNvSpPr>
      </xdr:nvSpPr>
      <xdr:spPr>
        <a:xfrm>
          <a:off x="14449425" y="438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20</xdr:col>
      <xdr:colOff>447675</xdr:colOff>
      <xdr:row>25</xdr:row>
      <xdr:rowOff>95250</xdr:rowOff>
    </xdr:from>
    <xdr:to>
      <xdr:col>21</xdr:col>
      <xdr:colOff>523875</xdr:colOff>
      <xdr:row>27</xdr:row>
      <xdr:rowOff>9525</xdr:rowOff>
    </xdr:to>
    <xdr:sp fLocksText="0">
      <xdr:nvSpPr>
        <xdr:cNvPr id="457" name="テキスト ボックス 457"/>
        <xdr:cNvSpPr txBox="1">
          <a:spLocks noChangeArrowheads="1"/>
        </xdr:cNvSpPr>
      </xdr:nvSpPr>
      <xdr:spPr>
        <a:xfrm>
          <a:off x="13592175" y="438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19</xdr:col>
      <xdr:colOff>257175</xdr:colOff>
      <xdr:row>25</xdr:row>
      <xdr:rowOff>95250</xdr:rowOff>
    </xdr:from>
    <xdr:to>
      <xdr:col>20</xdr:col>
      <xdr:colOff>333375</xdr:colOff>
      <xdr:row>27</xdr:row>
      <xdr:rowOff>9525</xdr:rowOff>
    </xdr:to>
    <xdr:sp fLocksText="0">
      <xdr:nvSpPr>
        <xdr:cNvPr id="458" name="テキスト ボックス 458"/>
        <xdr:cNvSpPr txBox="1">
          <a:spLocks noChangeArrowheads="1"/>
        </xdr:cNvSpPr>
      </xdr:nvSpPr>
      <xdr:spPr>
        <a:xfrm>
          <a:off x="12744450" y="43815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22</xdr:col>
      <xdr:colOff>142875</xdr:colOff>
      <xdr:row>14</xdr:row>
      <xdr:rowOff>95250</xdr:rowOff>
    </xdr:from>
    <xdr:to>
      <xdr:col>22</xdr:col>
      <xdr:colOff>247650</xdr:colOff>
      <xdr:row>15</xdr:row>
      <xdr:rowOff>28575</xdr:rowOff>
    </xdr:to>
    <xdr:sp>
      <xdr:nvSpPr>
        <xdr:cNvPr id="459" name="円/楕円 459"/>
        <xdr:cNvSpPr>
          <a:spLocks/>
        </xdr:cNvSpPr>
      </xdr:nvSpPr>
      <xdr:spPr>
        <a:xfrm>
          <a:off x="14601825" y="24955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13</xdr:row>
      <xdr:rowOff>38100</xdr:rowOff>
    </xdr:from>
    <xdr:to>
      <xdr:col>22</xdr:col>
      <xdr:colOff>561975</xdr:colOff>
      <xdr:row>14</xdr:row>
      <xdr:rowOff>123825</xdr:rowOff>
    </xdr:to>
    <xdr:sp fLocksText="0">
      <xdr:nvSpPr>
        <xdr:cNvPr id="460" name="テキスト ボックス 460"/>
        <xdr:cNvSpPr txBox="1">
          <a:spLocks noChangeArrowheads="1"/>
        </xdr:cNvSpPr>
      </xdr:nvSpPr>
      <xdr:spPr>
        <a:xfrm>
          <a:off x="14287500" y="226695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twoCellAnchor>
  <xdr:twoCellAnchor>
    <xdr:from>
      <xdr:col>20</xdr:col>
      <xdr:colOff>609600</xdr:colOff>
      <xdr:row>16</xdr:row>
      <xdr:rowOff>19050</xdr:rowOff>
    </xdr:from>
    <xdr:to>
      <xdr:col>21</xdr:col>
      <xdr:colOff>47625</xdr:colOff>
      <xdr:row>16</xdr:row>
      <xdr:rowOff>123825</xdr:rowOff>
    </xdr:to>
    <xdr:sp>
      <xdr:nvSpPr>
        <xdr:cNvPr id="461" name="円/楕円 461"/>
        <xdr:cNvSpPr>
          <a:spLocks/>
        </xdr:cNvSpPr>
      </xdr:nvSpPr>
      <xdr:spPr>
        <a:xfrm>
          <a:off x="13754100" y="27622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14</xdr:row>
      <xdr:rowOff>133350</xdr:rowOff>
    </xdr:from>
    <xdr:to>
      <xdr:col>21</xdr:col>
      <xdr:colOff>361950</xdr:colOff>
      <xdr:row>16</xdr:row>
      <xdr:rowOff>47625</xdr:rowOff>
    </xdr:to>
    <xdr:sp fLocksText="0">
      <xdr:nvSpPr>
        <xdr:cNvPr id="462" name="テキスト ボックス 462"/>
        <xdr:cNvSpPr txBox="1">
          <a:spLocks noChangeArrowheads="1"/>
        </xdr:cNvSpPr>
      </xdr:nvSpPr>
      <xdr:spPr>
        <a:xfrm>
          <a:off x="13439775" y="253365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37.4</a:t>
          </a:r>
        </a:p>
      </xdr:txBody>
    </xdr:sp>
    <xdr:clientData/>
  </xdr:twoCellAnchor>
  <xdr:twoCellAnchor>
    <xdr:from>
      <xdr:col>19</xdr:col>
      <xdr:colOff>409575</xdr:colOff>
      <xdr:row>16</xdr:row>
      <xdr:rowOff>104775</xdr:rowOff>
    </xdr:from>
    <xdr:to>
      <xdr:col>19</xdr:col>
      <xdr:colOff>514350</xdr:colOff>
      <xdr:row>17</xdr:row>
      <xdr:rowOff>28575</xdr:rowOff>
    </xdr:to>
    <xdr:sp>
      <xdr:nvSpPr>
        <xdr:cNvPr id="463" name="円/楕円 463"/>
        <xdr:cNvSpPr>
          <a:spLocks/>
        </xdr:cNvSpPr>
      </xdr:nvSpPr>
      <xdr:spPr>
        <a:xfrm>
          <a:off x="12896850" y="28479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17</xdr:row>
      <xdr:rowOff>19050</xdr:rowOff>
    </xdr:from>
    <xdr:to>
      <xdr:col>20</xdr:col>
      <xdr:colOff>171450</xdr:colOff>
      <xdr:row>18</xdr:row>
      <xdr:rowOff>104775</xdr:rowOff>
    </xdr:to>
    <xdr:sp fLocksText="0">
      <xdr:nvSpPr>
        <xdr:cNvPr id="464" name="テキスト ボックス 464"/>
        <xdr:cNvSpPr txBox="1">
          <a:spLocks noChangeArrowheads="1"/>
        </xdr:cNvSpPr>
      </xdr:nvSpPr>
      <xdr:spPr>
        <a:xfrm>
          <a:off x="12592050" y="2933700"/>
          <a:ext cx="72390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46.1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323850</xdr:colOff>
      <xdr:row>3</xdr:row>
      <xdr:rowOff>123825</xdr:rowOff>
    </xdr:to>
    <xdr:sp>
      <xdr:nvSpPr>
        <xdr:cNvPr id="1" name="正方形/長方形 1"/>
        <xdr:cNvSpPr>
          <a:spLocks/>
        </xdr:cNvSpPr>
      </xdr:nvSpPr>
      <xdr:spPr>
        <a:xfrm>
          <a:off x="0" y="123825"/>
          <a:ext cx="12172950" cy="514350"/>
        </a:xfrm>
        <a:prstGeom prst="rect">
          <a:avLst/>
        </a:prstGeom>
        <a:noFill/>
        <a:ln w="9525" cmpd="sng">
          <a:noFill/>
        </a:ln>
      </xdr:spPr>
      <xdr:txBody>
        <a:bodyPr vertOverflow="clip" wrap="square" lIns="20160" tIns="20160" rIns="20160" bIns="20160" anchor="ctr"/>
        <a:p>
          <a:pPr algn="l">
            <a:defRPr/>
          </a:pPr>
          <a:r>
            <a:rPr lang="en-US" cap="none" sz="3200" b="1" i="0" u="none" baseline="0">
              <a:solidFill>
                <a:srgbClr val="000000"/>
              </a:solidFill>
              <a:latin typeface="ＭＳ Ｐゴシック"/>
              <a:ea typeface="ＭＳ Ｐゴシック"/>
              <a:cs typeface="ＭＳ Ｐゴシック"/>
            </a:rPr>
            <a:t>（4）-1 市町村経常経費分析表(普通会計決算)</a:t>
          </a:r>
        </a:p>
      </xdr:txBody>
    </xdr:sp>
    <xdr:clientData/>
  </xdr:twoCellAnchor>
  <xdr:twoCellAnchor>
    <xdr:from>
      <xdr:col>27</xdr:col>
      <xdr:colOff>552450</xdr:colOff>
      <xdr:row>1</xdr:row>
      <xdr:rowOff>19050</xdr:rowOff>
    </xdr:from>
    <xdr:to>
      <xdr:col>33</xdr:col>
      <xdr:colOff>371475</xdr:colOff>
      <xdr:row>4</xdr:row>
      <xdr:rowOff>66675</xdr:rowOff>
    </xdr:to>
    <xdr:sp>
      <xdr:nvSpPr>
        <xdr:cNvPr id="2" name="正方形/長方形 2"/>
        <xdr:cNvSpPr>
          <a:spLocks/>
        </xdr:cNvSpPr>
      </xdr:nvSpPr>
      <xdr:spPr>
        <a:xfrm>
          <a:off x="18316575" y="190500"/>
          <a:ext cx="37623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571500</xdr:colOff>
      <xdr:row>1</xdr:row>
      <xdr:rowOff>47625</xdr:rowOff>
    </xdr:from>
    <xdr:to>
      <xdr:col>33</xdr:col>
      <xdr:colOff>352425</xdr:colOff>
      <xdr:row>4</xdr:row>
      <xdr:rowOff>38100</xdr:rowOff>
    </xdr:to>
    <xdr:sp>
      <xdr:nvSpPr>
        <xdr:cNvPr id="3" name="正方形/長方形 3"/>
        <xdr:cNvSpPr>
          <a:spLocks/>
        </xdr:cNvSpPr>
      </xdr:nvSpPr>
      <xdr:spPr>
        <a:xfrm>
          <a:off x="18335625" y="219075"/>
          <a:ext cx="3724275"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600075</xdr:colOff>
      <xdr:row>1</xdr:row>
      <xdr:rowOff>66675</xdr:rowOff>
    </xdr:from>
    <xdr:to>
      <xdr:col>33</xdr:col>
      <xdr:colOff>333375</xdr:colOff>
      <xdr:row>3</xdr:row>
      <xdr:rowOff>171450</xdr:rowOff>
    </xdr:to>
    <xdr:sp>
      <xdr:nvSpPr>
        <xdr:cNvPr id="4" name="正方形/長方形 4"/>
        <xdr:cNvSpPr>
          <a:spLocks/>
        </xdr:cNvSpPr>
      </xdr:nvSpPr>
      <xdr:spPr>
        <a:xfrm>
          <a:off x="18364200" y="238125"/>
          <a:ext cx="3676650" cy="447675"/>
        </a:xfrm>
        <a:prstGeom prst="rect">
          <a:avLst/>
        </a:prstGeom>
        <a:solidFill>
          <a:srgbClr val="FF0000"/>
        </a:solidFill>
        <a:ln w="936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23</xdr:col>
      <xdr:colOff>504825</xdr:colOff>
      <xdr:row>1</xdr:row>
      <xdr:rowOff>19050</xdr:rowOff>
    </xdr:from>
    <xdr:to>
      <xdr:col>27</xdr:col>
      <xdr:colOff>428625</xdr:colOff>
      <xdr:row>4</xdr:row>
      <xdr:rowOff>66675</xdr:rowOff>
    </xdr:to>
    <xdr:sp>
      <xdr:nvSpPr>
        <xdr:cNvPr id="5" name="正方形/長方形 5"/>
        <xdr:cNvSpPr>
          <a:spLocks/>
        </xdr:cNvSpPr>
      </xdr:nvSpPr>
      <xdr:spPr>
        <a:xfrm>
          <a:off x="15640050" y="190500"/>
          <a:ext cx="2552700"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533400</xdr:colOff>
      <xdr:row>1</xdr:row>
      <xdr:rowOff>47625</xdr:rowOff>
    </xdr:from>
    <xdr:to>
      <xdr:col>27</xdr:col>
      <xdr:colOff>409575</xdr:colOff>
      <xdr:row>4</xdr:row>
      <xdr:rowOff>38100</xdr:rowOff>
    </xdr:to>
    <xdr:sp>
      <xdr:nvSpPr>
        <xdr:cNvPr id="6" name="正方形/長方形 6"/>
        <xdr:cNvSpPr>
          <a:spLocks/>
        </xdr:cNvSpPr>
      </xdr:nvSpPr>
      <xdr:spPr>
        <a:xfrm>
          <a:off x="15668625" y="219075"/>
          <a:ext cx="2505075"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552450</xdr:colOff>
      <xdr:row>1</xdr:row>
      <xdr:rowOff>66675</xdr:rowOff>
    </xdr:from>
    <xdr:to>
      <xdr:col>27</xdr:col>
      <xdr:colOff>371475</xdr:colOff>
      <xdr:row>4</xdr:row>
      <xdr:rowOff>9525</xdr:rowOff>
    </xdr:to>
    <xdr:sp>
      <xdr:nvSpPr>
        <xdr:cNvPr id="7" name="正方形/長方形 7"/>
        <xdr:cNvSpPr>
          <a:spLocks/>
        </xdr:cNvSpPr>
      </xdr:nvSpPr>
      <xdr:spPr>
        <a:xfrm>
          <a:off x="15687675" y="238125"/>
          <a:ext cx="2447925"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平成</a:t>
          </a:r>
          <a:r>
            <a:rPr lang="en-US" cap="none" sz="2000" b="1" i="0" u="none" baseline="0">
              <a:solidFill>
                <a:srgbClr val="FFFFFF"/>
              </a:solidFill>
            </a:rPr>
            <a:t>27</a:t>
          </a:r>
          <a:r>
            <a:rPr lang="en-US" cap="none" sz="2000" b="1" i="0" u="none" baseline="0">
              <a:solidFill>
                <a:srgbClr val="FFFFFF"/>
              </a:solidFill>
              <a:latin typeface="ＭＳ Ｐゴシック"/>
              <a:ea typeface="ＭＳ Ｐゴシック"/>
              <a:cs typeface="ＭＳ Ｐゴシック"/>
            </a:rPr>
            <a:t>年度</a:t>
          </a:r>
        </a:p>
      </xdr:txBody>
    </xdr:sp>
    <xdr:clientData/>
  </xdr:twoCellAnchor>
  <xdr:twoCellAnchor>
    <xdr:from>
      <xdr:col>0</xdr:col>
      <xdr:colOff>0</xdr:colOff>
      <xdr:row>5</xdr:row>
      <xdr:rowOff>28575</xdr:rowOff>
    </xdr:from>
    <xdr:to>
      <xdr:col>33</xdr:col>
      <xdr:colOff>381000</xdr:colOff>
      <xdr:row>87</xdr:row>
      <xdr:rowOff>142875</xdr:rowOff>
    </xdr:to>
    <xdr:sp>
      <xdr:nvSpPr>
        <xdr:cNvPr id="8" name="正方形/長方形 8"/>
        <xdr:cNvSpPr>
          <a:spLocks/>
        </xdr:cNvSpPr>
      </xdr:nvSpPr>
      <xdr:spPr>
        <a:xfrm>
          <a:off x="0" y="885825"/>
          <a:ext cx="22088475" cy="1417320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xdr:col>
      <xdr:colOff>66675</xdr:colOff>
      <xdr:row>8</xdr:row>
      <xdr:rowOff>152400</xdr:rowOff>
    </xdr:from>
    <xdr:to>
      <xdr:col>15</xdr:col>
      <xdr:colOff>104775</xdr:colOff>
      <xdr:row>18</xdr:row>
      <xdr:rowOff>133350</xdr:rowOff>
    </xdr:to>
    <xdr:sp>
      <xdr:nvSpPr>
        <xdr:cNvPr id="9" name="正方形/長方形 9"/>
        <xdr:cNvSpPr>
          <a:spLocks/>
        </xdr:cNvSpPr>
      </xdr:nvSpPr>
      <xdr:spPr>
        <a:xfrm>
          <a:off x="733425" y="1524000"/>
          <a:ext cx="9239250" cy="169545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9</xdr:row>
      <xdr:rowOff>9525</xdr:rowOff>
    </xdr:from>
    <xdr:to>
      <xdr:col>3</xdr:col>
      <xdr:colOff>209550</xdr:colOff>
      <xdr:row>18</xdr:row>
      <xdr:rowOff>123825</xdr:rowOff>
    </xdr:to>
    <xdr:sp>
      <xdr:nvSpPr>
        <xdr:cNvPr id="10" name="正方形/長方形 10"/>
        <xdr:cNvSpPr>
          <a:spLocks/>
        </xdr:cNvSpPr>
      </xdr:nvSpPr>
      <xdr:spPr>
        <a:xfrm>
          <a:off x="847725" y="1552575"/>
          <a:ext cx="1343025" cy="16573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人口
　うち日本人
面積
歳入総額
歳出総額
実質収支
標準財政規模
地方債現在高</a:t>
          </a:r>
        </a:p>
      </xdr:txBody>
    </xdr:sp>
    <xdr:clientData/>
  </xdr:twoCellAnchor>
  <xdr:twoCellAnchor>
    <xdr:from>
      <xdr:col>3</xdr:col>
      <xdr:colOff>142875</xdr:colOff>
      <xdr:row>9</xdr:row>
      <xdr:rowOff>9525</xdr:rowOff>
    </xdr:from>
    <xdr:to>
      <xdr:col>5</xdr:col>
      <xdr:colOff>57150</xdr:colOff>
      <xdr:row>18</xdr:row>
      <xdr:rowOff>123825</xdr:rowOff>
    </xdr:to>
    <xdr:sp>
      <xdr:nvSpPr>
        <xdr:cNvPr id="11" name="正方形/長方形 11"/>
        <xdr:cNvSpPr>
          <a:spLocks/>
        </xdr:cNvSpPr>
      </xdr:nvSpPr>
      <xdr:spPr>
        <a:xfrm>
          <a:off x="2124075" y="1552575"/>
          <a:ext cx="1228725" cy="165735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20,646
20,601
168.34
11,747,133
11,327,689
388,964
8,202,236
10,738,181</a:t>
          </a:r>
        </a:p>
      </xdr:txBody>
    </xdr:sp>
    <xdr:clientData/>
  </xdr:twoCellAnchor>
  <xdr:twoCellAnchor>
    <xdr:from>
      <xdr:col>5</xdr:col>
      <xdr:colOff>114300</xdr:colOff>
      <xdr:row>9</xdr:row>
      <xdr:rowOff>9525</xdr:rowOff>
    </xdr:from>
    <xdr:to>
      <xdr:col>7</xdr:col>
      <xdr:colOff>257175</xdr:colOff>
      <xdr:row>18</xdr:row>
      <xdr:rowOff>123825</xdr:rowOff>
    </xdr:to>
    <xdr:sp>
      <xdr:nvSpPr>
        <xdr:cNvPr id="12" name="正方形/長方形 12"/>
        <xdr:cNvSpPr>
          <a:spLocks/>
        </xdr:cNvSpPr>
      </xdr:nvSpPr>
      <xdr:spPr>
        <a:xfrm>
          <a:off x="3409950" y="1552575"/>
          <a:ext cx="1457325" cy="16573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ｋ㎡
千円
千円
千円
千円
千円</a:t>
          </a:r>
        </a:p>
      </xdr:txBody>
    </xdr:sp>
    <xdr:clientData/>
  </xdr:twoCellAnchor>
  <xdr:twoCellAnchor>
    <xdr:from>
      <xdr:col>7</xdr:col>
      <xdr:colOff>257175</xdr:colOff>
      <xdr:row>9</xdr:row>
      <xdr:rowOff>28575</xdr:rowOff>
    </xdr:from>
    <xdr:to>
      <xdr:col>10</xdr:col>
      <xdr:colOff>238125</xdr:colOff>
      <xdr:row>15</xdr:row>
      <xdr:rowOff>19050</xdr:rowOff>
    </xdr:to>
    <xdr:sp>
      <xdr:nvSpPr>
        <xdr:cNvPr id="13" name="正方形/長方形 13"/>
        <xdr:cNvSpPr>
          <a:spLocks/>
        </xdr:cNvSpPr>
      </xdr:nvSpPr>
      <xdr:spPr>
        <a:xfrm>
          <a:off x="4867275" y="1571625"/>
          <a:ext cx="1952625" cy="1019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実質赤字比率
連結実質赤字比率
実質公債費比率
将来負担比率</a:t>
          </a:r>
        </a:p>
      </xdr:txBody>
    </xdr:sp>
    <xdr:clientData/>
  </xdr:twoCellAnchor>
  <xdr:twoCellAnchor>
    <xdr:from>
      <xdr:col>10</xdr:col>
      <xdr:colOff>238125</xdr:colOff>
      <xdr:row>9</xdr:row>
      <xdr:rowOff>28575</xdr:rowOff>
    </xdr:from>
    <xdr:to>
      <xdr:col>12</xdr:col>
      <xdr:colOff>133350</xdr:colOff>
      <xdr:row>15</xdr:row>
      <xdr:rowOff>19050</xdr:rowOff>
    </xdr:to>
    <xdr:sp>
      <xdr:nvSpPr>
        <xdr:cNvPr id="14" name="正方形/長方形 14"/>
        <xdr:cNvSpPr>
          <a:spLocks/>
        </xdr:cNvSpPr>
      </xdr:nvSpPr>
      <xdr:spPr>
        <a:xfrm>
          <a:off x="6819900" y="1571625"/>
          <a:ext cx="1209675" cy="1019175"/>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
-
7.0
-</a:t>
          </a:r>
        </a:p>
      </xdr:txBody>
    </xdr:sp>
    <xdr:clientData/>
  </xdr:twoCellAnchor>
  <xdr:twoCellAnchor>
    <xdr:from>
      <xdr:col>12</xdr:col>
      <xdr:colOff>200025</xdr:colOff>
      <xdr:row>9</xdr:row>
      <xdr:rowOff>47625</xdr:rowOff>
    </xdr:from>
    <xdr:to>
      <xdr:col>13</xdr:col>
      <xdr:colOff>142875</xdr:colOff>
      <xdr:row>15</xdr:row>
      <xdr:rowOff>28575</xdr:rowOff>
    </xdr:to>
    <xdr:sp>
      <xdr:nvSpPr>
        <xdr:cNvPr id="15" name="正方形/長方形 15"/>
        <xdr:cNvSpPr>
          <a:spLocks/>
        </xdr:cNvSpPr>
      </xdr:nvSpPr>
      <xdr:spPr>
        <a:xfrm>
          <a:off x="8096250" y="1590675"/>
          <a:ext cx="600075" cy="10096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
％
％
％</a:t>
          </a:r>
        </a:p>
      </xdr:txBody>
    </xdr:sp>
    <xdr:clientData/>
  </xdr:twoCellAnchor>
  <xdr:twoCellAnchor>
    <xdr:from>
      <xdr:col>7</xdr:col>
      <xdr:colOff>257175</xdr:colOff>
      <xdr:row>14</xdr:row>
      <xdr:rowOff>9525</xdr:rowOff>
    </xdr:from>
    <xdr:to>
      <xdr:col>10</xdr:col>
      <xdr:colOff>238125</xdr:colOff>
      <xdr:row>17</xdr:row>
      <xdr:rowOff>133350</xdr:rowOff>
    </xdr:to>
    <xdr:sp>
      <xdr:nvSpPr>
        <xdr:cNvPr id="16" name="正方形/長方形 16"/>
        <xdr:cNvSpPr>
          <a:spLocks/>
        </xdr:cNvSpPr>
      </xdr:nvSpPr>
      <xdr:spPr>
        <a:xfrm>
          <a:off x="4867275" y="2409825"/>
          <a:ext cx="195262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市町村類型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年度毎</a:t>
          </a:r>
          <a:r>
            <a:rPr lang="en-US" cap="none" sz="1100" b="1" i="0" u="none" baseline="0">
              <a:solidFill>
                <a:srgbClr val="000000"/>
              </a:solidFill>
            </a:rPr>
            <a:t>)</a:t>
          </a:r>
        </a:p>
      </xdr:txBody>
    </xdr:sp>
    <xdr:clientData/>
  </xdr:twoCellAnchor>
  <xdr:twoCellAnchor>
    <xdr:from>
      <xdr:col>10</xdr:col>
      <xdr:colOff>295275</xdr:colOff>
      <xdr:row>14</xdr:row>
      <xdr:rowOff>9525</xdr:rowOff>
    </xdr:from>
    <xdr:to>
      <xdr:col>15</xdr:col>
      <xdr:colOff>295275</xdr:colOff>
      <xdr:row>17</xdr:row>
      <xdr:rowOff>133350</xdr:rowOff>
    </xdr:to>
    <xdr:sp>
      <xdr:nvSpPr>
        <xdr:cNvPr id="17" name="正方形/長方形 17"/>
        <xdr:cNvSpPr>
          <a:spLocks/>
        </xdr:cNvSpPr>
      </xdr:nvSpPr>
      <xdr:spPr>
        <a:xfrm>
          <a:off x="6877050" y="2409825"/>
          <a:ext cx="328612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rPr>
            <a:t>H23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H24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H25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H26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H27  Ⅴ</a:t>
          </a: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257175</xdr:colOff>
      <xdr:row>8</xdr:row>
      <xdr:rowOff>152400</xdr:rowOff>
    </xdr:from>
    <xdr:to>
      <xdr:col>17</xdr:col>
      <xdr:colOff>314325</xdr:colOff>
      <xdr:row>15</xdr:row>
      <xdr:rowOff>95250</xdr:rowOff>
    </xdr:to>
    <xdr:sp>
      <xdr:nvSpPr>
        <xdr:cNvPr id="18" name="角丸四角形 18"/>
        <xdr:cNvSpPr>
          <a:spLocks/>
        </xdr:cNvSpPr>
      </xdr:nvSpPr>
      <xdr:spPr>
        <a:xfrm>
          <a:off x="10125075" y="1524000"/>
          <a:ext cx="1381125" cy="1143000"/>
        </a:xfrm>
        <a:prstGeom prst="round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9</xdr:row>
      <xdr:rowOff>47625</xdr:rowOff>
    </xdr:from>
    <xdr:to>
      <xdr:col>17</xdr:col>
      <xdr:colOff>400050</xdr:colOff>
      <xdr:row>10</xdr:row>
      <xdr:rowOff>123825</xdr:rowOff>
    </xdr:to>
    <xdr:sp>
      <xdr:nvSpPr>
        <xdr:cNvPr id="19" name="正方形/長方形 19"/>
        <xdr:cNvSpPr>
          <a:spLocks/>
        </xdr:cNvSpPr>
      </xdr:nvSpPr>
      <xdr:spPr>
        <a:xfrm>
          <a:off x="10382250" y="1590675"/>
          <a:ext cx="1209675" cy="2476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15</xdr:col>
      <xdr:colOff>514350</xdr:colOff>
      <xdr:row>10</xdr:row>
      <xdr:rowOff>142875</xdr:rowOff>
    </xdr:from>
    <xdr:to>
      <xdr:col>17</xdr:col>
      <xdr:colOff>400050</xdr:colOff>
      <xdr:row>12</xdr:row>
      <xdr:rowOff>47625</xdr:rowOff>
    </xdr:to>
    <xdr:sp>
      <xdr:nvSpPr>
        <xdr:cNvPr id="20" name="正方形/長方形 20"/>
        <xdr:cNvSpPr>
          <a:spLocks/>
        </xdr:cNvSpPr>
      </xdr:nvSpPr>
      <xdr:spPr>
        <a:xfrm>
          <a:off x="10382250" y="1857375"/>
          <a:ext cx="1209675" cy="2476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15</xdr:col>
      <xdr:colOff>514350</xdr:colOff>
      <xdr:row>12</xdr:row>
      <xdr:rowOff>123825</xdr:rowOff>
    </xdr:from>
    <xdr:to>
      <xdr:col>17</xdr:col>
      <xdr:colOff>400050</xdr:colOff>
      <xdr:row>16</xdr:row>
      <xdr:rowOff>76200</xdr:rowOff>
    </xdr:to>
    <xdr:sp>
      <xdr:nvSpPr>
        <xdr:cNvPr id="21" name="正方形/長方形 21"/>
        <xdr:cNvSpPr>
          <a:spLocks/>
        </xdr:cNvSpPr>
      </xdr:nvSpPr>
      <xdr:spPr>
        <a:xfrm>
          <a:off x="10382250" y="2181225"/>
          <a:ext cx="1209675" cy="6381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類似団体内の
 最大値及び最小値</a:t>
          </a:r>
        </a:p>
      </xdr:txBody>
    </xdr:sp>
    <xdr:clientData/>
  </xdr:twoCellAnchor>
  <xdr:twoCellAnchor>
    <xdr:from>
      <xdr:col>15</xdr:col>
      <xdr:colOff>361950</xdr:colOff>
      <xdr:row>9</xdr:row>
      <xdr:rowOff>133350</xdr:rowOff>
    </xdr:from>
    <xdr:to>
      <xdr:col>15</xdr:col>
      <xdr:colOff>523875</xdr:colOff>
      <xdr:row>9</xdr:row>
      <xdr:rowOff>133350</xdr:rowOff>
    </xdr:to>
    <xdr:sp>
      <xdr:nvSpPr>
        <xdr:cNvPr id="22" name="直線コネクタ 22"/>
        <xdr:cNvSpPr>
          <a:spLocks/>
        </xdr:cNvSpPr>
      </xdr:nvSpPr>
      <xdr:spPr>
        <a:xfrm>
          <a:off x="10229850" y="1676400"/>
          <a:ext cx="1619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390525</xdr:colOff>
      <xdr:row>9</xdr:row>
      <xdr:rowOff>85725</xdr:rowOff>
    </xdr:from>
    <xdr:to>
      <xdr:col>15</xdr:col>
      <xdr:colOff>485775</xdr:colOff>
      <xdr:row>10</xdr:row>
      <xdr:rowOff>9525</xdr:rowOff>
    </xdr:to>
    <xdr:sp>
      <xdr:nvSpPr>
        <xdr:cNvPr id="23" name="円/楕円 23"/>
        <xdr:cNvSpPr>
          <a:spLocks/>
        </xdr:cNvSpPr>
      </xdr:nvSpPr>
      <xdr:spPr>
        <a:xfrm>
          <a:off x="10258425" y="16287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390525</xdr:colOff>
      <xdr:row>11</xdr:row>
      <xdr:rowOff>9525</xdr:rowOff>
    </xdr:from>
    <xdr:to>
      <xdr:col>15</xdr:col>
      <xdr:colOff>485775</xdr:colOff>
      <xdr:row>11</xdr:row>
      <xdr:rowOff>104775</xdr:rowOff>
    </xdr:to>
    <xdr:sp>
      <xdr:nvSpPr>
        <xdr:cNvPr id="24" name="フローチャート : 判断 24"/>
        <xdr:cNvSpPr>
          <a:spLocks/>
        </xdr:cNvSpPr>
      </xdr:nvSpPr>
      <xdr:spPr>
        <a:xfrm>
          <a:off x="10258425" y="18954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12</xdr:row>
      <xdr:rowOff>104775</xdr:rowOff>
    </xdr:from>
    <xdr:to>
      <xdr:col>15</xdr:col>
      <xdr:colOff>428625</xdr:colOff>
      <xdr:row>13</xdr:row>
      <xdr:rowOff>66675</xdr:rowOff>
    </xdr:to>
    <xdr:sp>
      <xdr:nvSpPr>
        <xdr:cNvPr id="25" name="直線コネクタ 25"/>
        <xdr:cNvSpPr>
          <a:spLocks/>
        </xdr:cNvSpPr>
      </xdr:nvSpPr>
      <xdr:spPr>
        <a:xfrm>
          <a:off x="10296525" y="2162175"/>
          <a:ext cx="0" cy="1333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361950</xdr:colOff>
      <xdr:row>12</xdr:row>
      <xdr:rowOff>104775</xdr:rowOff>
    </xdr:from>
    <xdr:to>
      <xdr:col>15</xdr:col>
      <xdr:colOff>523875</xdr:colOff>
      <xdr:row>12</xdr:row>
      <xdr:rowOff>104775</xdr:rowOff>
    </xdr:to>
    <xdr:sp>
      <xdr:nvSpPr>
        <xdr:cNvPr id="26" name="直線コネクタ 26"/>
        <xdr:cNvSpPr>
          <a:spLocks/>
        </xdr:cNvSpPr>
      </xdr:nvSpPr>
      <xdr:spPr>
        <a:xfrm>
          <a:off x="10229850" y="2162175"/>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14</xdr:row>
      <xdr:rowOff>0</xdr:rowOff>
    </xdr:from>
    <xdr:to>
      <xdr:col>15</xdr:col>
      <xdr:colOff>428625</xdr:colOff>
      <xdr:row>14</xdr:row>
      <xdr:rowOff>133350</xdr:rowOff>
    </xdr:to>
    <xdr:sp>
      <xdr:nvSpPr>
        <xdr:cNvPr id="27" name="直線コネクタ 27"/>
        <xdr:cNvSpPr>
          <a:spLocks/>
        </xdr:cNvSpPr>
      </xdr:nvSpPr>
      <xdr:spPr>
        <a:xfrm flipV="1">
          <a:off x="10296525" y="2400300"/>
          <a:ext cx="0" cy="1333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361950</xdr:colOff>
      <xdr:row>14</xdr:row>
      <xdr:rowOff>142875</xdr:rowOff>
    </xdr:from>
    <xdr:to>
      <xdr:col>15</xdr:col>
      <xdr:colOff>523875</xdr:colOff>
      <xdr:row>14</xdr:row>
      <xdr:rowOff>142875</xdr:rowOff>
    </xdr:to>
    <xdr:sp>
      <xdr:nvSpPr>
        <xdr:cNvPr id="28" name="直線コネクタ 28"/>
        <xdr:cNvSpPr>
          <a:spLocks/>
        </xdr:cNvSpPr>
      </xdr:nvSpPr>
      <xdr:spPr>
        <a:xfrm>
          <a:off x="10229850" y="2543175"/>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20</xdr:row>
      <xdr:rowOff>66675</xdr:rowOff>
    </xdr:from>
    <xdr:to>
      <xdr:col>14</xdr:col>
      <xdr:colOff>266700</xdr:colOff>
      <xdr:row>21</xdr:row>
      <xdr:rowOff>66675</xdr:rowOff>
    </xdr:to>
    <xdr:sp fLocksText="0">
      <xdr:nvSpPr>
        <xdr:cNvPr id="29" name="テキスト ボックス 29"/>
        <xdr:cNvSpPr txBox="1">
          <a:spLocks noChangeArrowheads="1"/>
        </xdr:cNvSpPr>
      </xdr:nvSpPr>
      <xdr:spPr>
        <a:xfrm>
          <a:off x="381000" y="3495675"/>
          <a:ext cx="9096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xdr:from>
      <xdr:col>0</xdr:col>
      <xdr:colOff>342900</xdr:colOff>
      <xdr:row>21</xdr:row>
      <xdr:rowOff>142875</xdr:rowOff>
    </xdr:from>
    <xdr:to>
      <xdr:col>15</xdr:col>
      <xdr:colOff>419100</xdr:colOff>
      <xdr:row>22</xdr:row>
      <xdr:rowOff>142875</xdr:rowOff>
    </xdr:to>
    <xdr:sp fLocksText="0">
      <xdr:nvSpPr>
        <xdr:cNvPr id="30" name="テキスト ボックス 30"/>
        <xdr:cNvSpPr txBox="1">
          <a:spLocks noChangeArrowheads="1"/>
        </xdr:cNvSpPr>
      </xdr:nvSpPr>
      <xdr:spPr>
        <a:xfrm>
          <a:off x="342900" y="3743325"/>
          <a:ext cx="994410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xdr:from>
      <xdr:col>0</xdr:col>
      <xdr:colOff>400050</xdr:colOff>
      <xdr:row>23</xdr:row>
      <xdr:rowOff>57150</xdr:rowOff>
    </xdr:from>
    <xdr:to>
      <xdr:col>13</xdr:col>
      <xdr:colOff>333375</xdr:colOff>
      <xdr:row>24</xdr:row>
      <xdr:rowOff>57150</xdr:rowOff>
    </xdr:to>
    <xdr:sp fLocksText="0">
      <xdr:nvSpPr>
        <xdr:cNvPr id="31" name="テキスト ボックス 31"/>
        <xdr:cNvSpPr txBox="1">
          <a:spLocks noChangeArrowheads="1"/>
        </xdr:cNvSpPr>
      </xdr:nvSpPr>
      <xdr:spPr>
        <a:xfrm>
          <a:off x="400050" y="4000500"/>
          <a:ext cx="84867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0</xdr:colOff>
      <xdr:row>24</xdr:row>
      <xdr:rowOff>142875</xdr:rowOff>
    </xdr:from>
    <xdr:to>
      <xdr:col>1</xdr:col>
      <xdr:colOff>180975</xdr:colOff>
      <xdr:row>26</xdr:row>
      <xdr:rowOff>57150</xdr:rowOff>
    </xdr:to>
    <xdr:sp fLocksText="0">
      <xdr:nvSpPr>
        <xdr:cNvPr id="32" name="テキスト ボックス 32"/>
        <xdr:cNvSpPr txBox="1">
          <a:spLocks noChangeArrowheads="1"/>
        </xdr:cNvSpPr>
      </xdr:nvSpPr>
      <xdr:spPr>
        <a:xfrm>
          <a:off x="666750" y="4257675"/>
          <a:ext cx="180975" cy="2571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27</xdr:row>
      <xdr:rowOff>66675</xdr:rowOff>
    </xdr:from>
    <xdr:to>
      <xdr:col>7</xdr:col>
      <xdr:colOff>542925</xdr:colOff>
      <xdr:row>29</xdr:row>
      <xdr:rowOff>47625</xdr:rowOff>
    </xdr:to>
    <xdr:sp>
      <xdr:nvSpPr>
        <xdr:cNvPr id="33" name="正方形/長方形 33"/>
        <xdr:cNvSpPr>
          <a:spLocks/>
        </xdr:cNvSpPr>
      </xdr:nvSpPr>
      <xdr:spPr>
        <a:xfrm>
          <a:off x="733425" y="4695825"/>
          <a:ext cx="4419600" cy="3238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7</xdr:col>
      <xdr:colOff>561975</xdr:colOff>
      <xdr:row>27</xdr:row>
      <xdr:rowOff>133350</xdr:rowOff>
    </xdr:from>
    <xdr:to>
      <xdr:col>10</xdr:col>
      <xdr:colOff>57150</xdr:colOff>
      <xdr:row>29</xdr:row>
      <xdr:rowOff>47625</xdr:rowOff>
    </xdr:to>
    <xdr:sp>
      <xdr:nvSpPr>
        <xdr:cNvPr id="34" name="正方形/長方形 34"/>
        <xdr:cNvSpPr>
          <a:spLocks/>
        </xdr:cNvSpPr>
      </xdr:nvSpPr>
      <xdr:spPr>
        <a:xfrm>
          <a:off x="5172075" y="47625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7</xdr:col>
      <xdr:colOff>561975</xdr:colOff>
      <xdr:row>28</xdr:row>
      <xdr:rowOff>152400</xdr:rowOff>
    </xdr:from>
    <xdr:to>
      <xdr:col>10</xdr:col>
      <xdr:colOff>57150</xdr:colOff>
      <xdr:row>30</xdr:row>
      <xdr:rowOff>66675</xdr:rowOff>
    </xdr:to>
    <xdr:sp>
      <xdr:nvSpPr>
        <xdr:cNvPr id="35" name="正方形/長方形 35"/>
        <xdr:cNvSpPr>
          <a:spLocks/>
        </xdr:cNvSpPr>
      </xdr:nvSpPr>
      <xdr:spPr>
        <a:xfrm>
          <a:off x="5172075" y="49530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18/51</a:t>
          </a:r>
        </a:p>
      </xdr:txBody>
    </xdr:sp>
    <xdr:clientData/>
  </xdr:twoCellAnchor>
  <xdr:twoCellAnchor>
    <xdr:from>
      <xdr:col>10</xdr:col>
      <xdr:colOff>209550</xdr:colOff>
      <xdr:row>27</xdr:row>
      <xdr:rowOff>133350</xdr:rowOff>
    </xdr:from>
    <xdr:to>
      <xdr:col>12</xdr:col>
      <xdr:colOff>238125</xdr:colOff>
      <xdr:row>29</xdr:row>
      <xdr:rowOff>47625</xdr:rowOff>
    </xdr:to>
    <xdr:sp>
      <xdr:nvSpPr>
        <xdr:cNvPr id="36" name="正方形/長方形 36"/>
        <xdr:cNvSpPr>
          <a:spLocks/>
        </xdr:cNvSpPr>
      </xdr:nvSpPr>
      <xdr:spPr>
        <a:xfrm>
          <a:off x="6791325" y="4762500"/>
          <a:ext cx="13430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10</xdr:col>
      <xdr:colOff>209550</xdr:colOff>
      <xdr:row>28</xdr:row>
      <xdr:rowOff>152400</xdr:rowOff>
    </xdr:from>
    <xdr:to>
      <xdr:col>12</xdr:col>
      <xdr:colOff>238125</xdr:colOff>
      <xdr:row>30</xdr:row>
      <xdr:rowOff>66675</xdr:rowOff>
    </xdr:to>
    <xdr:sp>
      <xdr:nvSpPr>
        <xdr:cNvPr id="37" name="正方形/長方形 37"/>
        <xdr:cNvSpPr>
          <a:spLocks/>
        </xdr:cNvSpPr>
      </xdr:nvSpPr>
      <xdr:spPr>
        <a:xfrm>
          <a:off x="6791325" y="4953000"/>
          <a:ext cx="13430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23.3</a:t>
          </a:r>
        </a:p>
      </xdr:txBody>
    </xdr:sp>
    <xdr:clientData/>
  </xdr:twoCellAnchor>
  <xdr:twoCellAnchor>
    <xdr:from>
      <xdr:col>12</xdr:col>
      <xdr:colOff>438150</xdr:colOff>
      <xdr:row>27</xdr:row>
      <xdr:rowOff>133350</xdr:rowOff>
    </xdr:from>
    <xdr:to>
      <xdr:col>14</xdr:col>
      <xdr:colOff>581025</xdr:colOff>
      <xdr:row>29</xdr:row>
      <xdr:rowOff>47625</xdr:rowOff>
    </xdr:to>
    <xdr:sp>
      <xdr:nvSpPr>
        <xdr:cNvPr id="38" name="正方形/長方形 38"/>
        <xdr:cNvSpPr>
          <a:spLocks/>
        </xdr:cNvSpPr>
      </xdr:nvSpPr>
      <xdr:spPr>
        <a:xfrm>
          <a:off x="8334375" y="47625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438150</xdr:colOff>
      <xdr:row>28</xdr:row>
      <xdr:rowOff>152400</xdr:rowOff>
    </xdr:from>
    <xdr:to>
      <xdr:col>14</xdr:col>
      <xdr:colOff>581025</xdr:colOff>
      <xdr:row>30</xdr:row>
      <xdr:rowOff>66675</xdr:rowOff>
    </xdr:to>
    <xdr:sp>
      <xdr:nvSpPr>
        <xdr:cNvPr id="39" name="正方形/長方形 39"/>
        <xdr:cNvSpPr>
          <a:spLocks/>
        </xdr:cNvSpPr>
      </xdr:nvSpPr>
      <xdr:spPr>
        <a:xfrm>
          <a:off x="8334375" y="49530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23.2</a:t>
          </a:r>
        </a:p>
      </xdr:txBody>
    </xdr:sp>
    <xdr:clientData/>
  </xdr:twoCellAnchor>
  <xdr:twoCellAnchor>
    <xdr:from>
      <xdr:col>1</xdr:col>
      <xdr:colOff>66675</xdr:colOff>
      <xdr:row>30</xdr:row>
      <xdr:rowOff>123825</xdr:rowOff>
    </xdr:from>
    <xdr:to>
      <xdr:col>7</xdr:col>
      <xdr:colOff>542925</xdr:colOff>
      <xdr:row>44</xdr:row>
      <xdr:rowOff>9525</xdr:rowOff>
    </xdr:to>
    <xdr:sp>
      <xdr:nvSpPr>
        <xdr:cNvPr id="40" name="正方形/長方形 40"/>
        <xdr:cNvSpPr>
          <a:spLocks/>
        </xdr:cNvSpPr>
      </xdr:nvSpPr>
      <xdr:spPr>
        <a:xfrm>
          <a:off x="733425" y="5267325"/>
          <a:ext cx="44196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30</xdr:row>
      <xdr:rowOff>123825</xdr:rowOff>
    </xdr:from>
    <xdr:to>
      <xdr:col>16</xdr:col>
      <xdr:colOff>57150</xdr:colOff>
      <xdr:row>44</xdr:row>
      <xdr:rowOff>9525</xdr:rowOff>
    </xdr:to>
    <xdr:sp>
      <xdr:nvSpPr>
        <xdr:cNvPr id="41" name="正方形/長方形 41"/>
        <xdr:cNvSpPr>
          <a:spLocks/>
        </xdr:cNvSpPr>
      </xdr:nvSpPr>
      <xdr:spPr>
        <a:xfrm>
          <a:off x="5476875" y="5267325"/>
          <a:ext cx="5114925" cy="2286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30</xdr:row>
      <xdr:rowOff>123825</xdr:rowOff>
    </xdr:from>
    <xdr:to>
      <xdr:col>13</xdr:col>
      <xdr:colOff>638175</xdr:colOff>
      <xdr:row>32</xdr:row>
      <xdr:rowOff>38100</xdr:rowOff>
    </xdr:to>
    <xdr:sp>
      <xdr:nvSpPr>
        <xdr:cNvPr id="42" name="正方形/長方形 42"/>
        <xdr:cNvSpPr>
          <a:spLocks/>
        </xdr:cNvSpPr>
      </xdr:nvSpPr>
      <xdr:spPr>
        <a:xfrm>
          <a:off x="5543550" y="5267325"/>
          <a:ext cx="3648075" cy="257175"/>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人件費の分析欄</a:t>
          </a:r>
        </a:p>
      </xdr:txBody>
    </xdr:sp>
    <xdr:clientData/>
  </xdr:twoCellAnchor>
  <xdr:twoCellAnchor>
    <xdr:from>
      <xdr:col>8</xdr:col>
      <xdr:colOff>314325</xdr:colOff>
      <xdr:row>32</xdr:row>
      <xdr:rowOff>104775</xdr:rowOff>
    </xdr:from>
    <xdr:to>
      <xdr:col>15</xdr:col>
      <xdr:colOff>571500</xdr:colOff>
      <xdr:row>43</xdr:row>
      <xdr:rowOff>123825</xdr:rowOff>
    </xdr:to>
    <xdr:sp fLocksText="0">
      <xdr:nvSpPr>
        <xdr:cNvPr id="43" name="テキスト ボックス 43"/>
        <xdr:cNvSpPr txBox="1">
          <a:spLocks noChangeArrowheads="1"/>
        </xdr:cNvSpPr>
      </xdr:nvSpPr>
      <xdr:spPr>
        <a:xfrm>
          <a:off x="5581650" y="5591175"/>
          <a:ext cx="4857750" cy="19050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計画的な職員定数の管理により、前年度より０．７ポイント減少している。
　今後も定員管理適正化計画に基づき計画的な定員管理に努めるとともに、行財政改革の取組を通して人件費の削減に努める。</a:t>
          </a:r>
        </a:p>
      </xdr:txBody>
    </xdr:sp>
    <xdr:clientData/>
  </xdr:twoCellAnchor>
  <xdr:twoCellAnchor>
    <xdr:from>
      <xdr:col>1</xdr:col>
      <xdr:colOff>85725</xdr:colOff>
      <xdr:row>29</xdr:row>
      <xdr:rowOff>104775</xdr:rowOff>
    </xdr:from>
    <xdr:to>
      <xdr:col>1</xdr:col>
      <xdr:colOff>247650</xdr:colOff>
      <xdr:row>30</xdr:row>
      <xdr:rowOff>76200</xdr:rowOff>
    </xdr:to>
    <xdr:sp fLocksText="0">
      <xdr:nvSpPr>
        <xdr:cNvPr id="44" name="テキスト ボックス 44"/>
        <xdr:cNvSpPr txBox="1">
          <a:spLocks noChangeArrowheads="1"/>
        </xdr:cNvSpPr>
      </xdr:nvSpPr>
      <xdr:spPr>
        <a:xfrm>
          <a:off x="752475" y="507682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66675</xdr:colOff>
      <xdr:row>44</xdr:row>
      <xdr:rowOff>9525</xdr:rowOff>
    </xdr:from>
    <xdr:to>
      <xdr:col>7</xdr:col>
      <xdr:colOff>542925</xdr:colOff>
      <xdr:row>44</xdr:row>
      <xdr:rowOff>9525</xdr:rowOff>
    </xdr:to>
    <xdr:sp>
      <xdr:nvSpPr>
        <xdr:cNvPr id="45" name="直線コネクタ 45"/>
        <xdr:cNvSpPr>
          <a:spLocks/>
        </xdr:cNvSpPr>
      </xdr:nvSpPr>
      <xdr:spPr>
        <a:xfrm>
          <a:off x="733425" y="7553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43</xdr:row>
      <xdr:rowOff>38100</xdr:rowOff>
    </xdr:from>
    <xdr:to>
      <xdr:col>1</xdr:col>
      <xdr:colOff>66675</xdr:colOff>
      <xdr:row>44</xdr:row>
      <xdr:rowOff>133350</xdr:rowOff>
    </xdr:to>
    <xdr:sp fLocksText="0">
      <xdr:nvSpPr>
        <xdr:cNvPr id="46" name="テキスト ボックス 46"/>
        <xdr:cNvSpPr txBox="1">
          <a:spLocks noChangeArrowheads="1"/>
        </xdr:cNvSpPr>
      </xdr:nvSpPr>
      <xdr:spPr>
        <a:xfrm>
          <a:off x="247650" y="7410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twoCellAnchor>
  <xdr:twoCellAnchor>
    <xdr:from>
      <xdr:col>1</xdr:col>
      <xdr:colOff>66675</xdr:colOff>
      <xdr:row>41</xdr:row>
      <xdr:rowOff>142875</xdr:rowOff>
    </xdr:from>
    <xdr:to>
      <xdr:col>7</xdr:col>
      <xdr:colOff>542925</xdr:colOff>
      <xdr:row>41</xdr:row>
      <xdr:rowOff>142875</xdr:rowOff>
    </xdr:to>
    <xdr:sp>
      <xdr:nvSpPr>
        <xdr:cNvPr id="47" name="直線コネクタ 47"/>
        <xdr:cNvSpPr>
          <a:spLocks/>
        </xdr:cNvSpPr>
      </xdr:nvSpPr>
      <xdr:spPr>
        <a:xfrm>
          <a:off x="733425" y="7172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40</xdr:row>
      <xdr:rowOff>171450</xdr:rowOff>
    </xdr:from>
    <xdr:to>
      <xdr:col>1</xdr:col>
      <xdr:colOff>66675</xdr:colOff>
      <xdr:row>42</xdr:row>
      <xdr:rowOff>95250</xdr:rowOff>
    </xdr:to>
    <xdr:sp fLocksText="0">
      <xdr:nvSpPr>
        <xdr:cNvPr id="48" name="テキスト ボックス 48"/>
        <xdr:cNvSpPr txBox="1">
          <a:spLocks noChangeArrowheads="1"/>
        </xdr:cNvSpPr>
      </xdr:nvSpPr>
      <xdr:spPr>
        <a:xfrm>
          <a:off x="247650" y="7029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twoCellAnchor>
  <xdr:twoCellAnchor>
    <xdr:from>
      <xdr:col>1</xdr:col>
      <xdr:colOff>66675</xdr:colOff>
      <xdr:row>39</xdr:row>
      <xdr:rowOff>104775</xdr:rowOff>
    </xdr:from>
    <xdr:to>
      <xdr:col>7</xdr:col>
      <xdr:colOff>542925</xdr:colOff>
      <xdr:row>39</xdr:row>
      <xdr:rowOff>104775</xdr:rowOff>
    </xdr:to>
    <xdr:sp>
      <xdr:nvSpPr>
        <xdr:cNvPr id="49" name="直線コネクタ 49"/>
        <xdr:cNvSpPr>
          <a:spLocks/>
        </xdr:cNvSpPr>
      </xdr:nvSpPr>
      <xdr:spPr>
        <a:xfrm>
          <a:off x="733425" y="6791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38</xdr:row>
      <xdr:rowOff>133350</xdr:rowOff>
    </xdr:from>
    <xdr:to>
      <xdr:col>1</xdr:col>
      <xdr:colOff>66675</xdr:colOff>
      <xdr:row>40</xdr:row>
      <xdr:rowOff>57150</xdr:rowOff>
    </xdr:to>
    <xdr:sp fLocksText="0">
      <xdr:nvSpPr>
        <xdr:cNvPr id="50" name="テキスト ボックス 50"/>
        <xdr:cNvSpPr txBox="1">
          <a:spLocks noChangeArrowheads="1"/>
        </xdr:cNvSpPr>
      </xdr:nvSpPr>
      <xdr:spPr>
        <a:xfrm>
          <a:off x="247650" y="6648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twoCellAnchor>
  <xdr:twoCellAnchor>
    <xdr:from>
      <xdr:col>1</xdr:col>
      <xdr:colOff>66675</xdr:colOff>
      <xdr:row>37</xdr:row>
      <xdr:rowOff>66675</xdr:rowOff>
    </xdr:from>
    <xdr:to>
      <xdr:col>7</xdr:col>
      <xdr:colOff>542925</xdr:colOff>
      <xdr:row>37</xdr:row>
      <xdr:rowOff>66675</xdr:rowOff>
    </xdr:to>
    <xdr:sp>
      <xdr:nvSpPr>
        <xdr:cNvPr id="51" name="直線コネクタ 51"/>
        <xdr:cNvSpPr>
          <a:spLocks/>
        </xdr:cNvSpPr>
      </xdr:nvSpPr>
      <xdr:spPr>
        <a:xfrm>
          <a:off x="733425" y="6410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36</xdr:row>
      <xdr:rowOff>95250</xdr:rowOff>
    </xdr:from>
    <xdr:to>
      <xdr:col>1</xdr:col>
      <xdr:colOff>66675</xdr:colOff>
      <xdr:row>38</xdr:row>
      <xdr:rowOff>19050</xdr:rowOff>
    </xdr:to>
    <xdr:sp fLocksText="0">
      <xdr:nvSpPr>
        <xdr:cNvPr id="52" name="テキスト ボックス 52"/>
        <xdr:cNvSpPr txBox="1">
          <a:spLocks noChangeArrowheads="1"/>
        </xdr:cNvSpPr>
      </xdr:nvSpPr>
      <xdr:spPr>
        <a:xfrm>
          <a:off x="247650" y="6267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twoCellAnchor>
  <xdr:twoCellAnchor>
    <xdr:from>
      <xdr:col>1</xdr:col>
      <xdr:colOff>66675</xdr:colOff>
      <xdr:row>35</xdr:row>
      <xdr:rowOff>28575</xdr:rowOff>
    </xdr:from>
    <xdr:to>
      <xdr:col>7</xdr:col>
      <xdr:colOff>542925</xdr:colOff>
      <xdr:row>35</xdr:row>
      <xdr:rowOff>28575</xdr:rowOff>
    </xdr:to>
    <xdr:sp>
      <xdr:nvSpPr>
        <xdr:cNvPr id="53" name="直線コネクタ 53"/>
        <xdr:cNvSpPr>
          <a:spLocks/>
        </xdr:cNvSpPr>
      </xdr:nvSpPr>
      <xdr:spPr>
        <a:xfrm>
          <a:off x="733425" y="6029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34</xdr:row>
      <xdr:rowOff>57150</xdr:rowOff>
    </xdr:from>
    <xdr:to>
      <xdr:col>1</xdr:col>
      <xdr:colOff>66675</xdr:colOff>
      <xdr:row>35</xdr:row>
      <xdr:rowOff>152400</xdr:rowOff>
    </xdr:to>
    <xdr:sp fLocksText="0">
      <xdr:nvSpPr>
        <xdr:cNvPr id="54" name="テキスト ボックス 54"/>
        <xdr:cNvSpPr txBox="1">
          <a:spLocks noChangeArrowheads="1"/>
        </xdr:cNvSpPr>
      </xdr:nvSpPr>
      <xdr:spPr>
        <a:xfrm>
          <a:off x="247650" y="5886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twoCellAnchor>
  <xdr:twoCellAnchor>
    <xdr:from>
      <xdr:col>1</xdr:col>
      <xdr:colOff>66675</xdr:colOff>
      <xdr:row>32</xdr:row>
      <xdr:rowOff>161925</xdr:rowOff>
    </xdr:from>
    <xdr:to>
      <xdr:col>7</xdr:col>
      <xdr:colOff>542925</xdr:colOff>
      <xdr:row>32</xdr:row>
      <xdr:rowOff>161925</xdr:rowOff>
    </xdr:to>
    <xdr:sp>
      <xdr:nvSpPr>
        <xdr:cNvPr id="55" name="直線コネクタ 55"/>
        <xdr:cNvSpPr>
          <a:spLocks/>
        </xdr:cNvSpPr>
      </xdr:nvSpPr>
      <xdr:spPr>
        <a:xfrm>
          <a:off x="733425" y="5648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32</xdr:row>
      <xdr:rowOff>19050</xdr:rowOff>
    </xdr:from>
    <xdr:to>
      <xdr:col>1</xdr:col>
      <xdr:colOff>66675</xdr:colOff>
      <xdr:row>33</xdr:row>
      <xdr:rowOff>114300</xdr:rowOff>
    </xdr:to>
    <xdr:sp fLocksText="0">
      <xdr:nvSpPr>
        <xdr:cNvPr id="56" name="テキスト ボックス 56"/>
        <xdr:cNvSpPr txBox="1">
          <a:spLocks noChangeArrowheads="1"/>
        </xdr:cNvSpPr>
      </xdr:nvSpPr>
      <xdr:spPr>
        <a:xfrm>
          <a:off x="247650" y="5505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twoCellAnchor>
  <xdr:twoCellAnchor>
    <xdr:from>
      <xdr:col>1</xdr:col>
      <xdr:colOff>66675</xdr:colOff>
      <xdr:row>30</xdr:row>
      <xdr:rowOff>123825</xdr:rowOff>
    </xdr:from>
    <xdr:to>
      <xdr:col>7</xdr:col>
      <xdr:colOff>542925</xdr:colOff>
      <xdr:row>30</xdr:row>
      <xdr:rowOff>123825</xdr:rowOff>
    </xdr:to>
    <xdr:sp>
      <xdr:nvSpPr>
        <xdr:cNvPr id="57" name="直線コネクタ 57"/>
        <xdr:cNvSpPr>
          <a:spLocks/>
        </xdr:cNvSpPr>
      </xdr:nvSpPr>
      <xdr:spPr>
        <a:xfrm>
          <a:off x="733425" y="5267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29</xdr:row>
      <xdr:rowOff>152400</xdr:rowOff>
    </xdr:from>
    <xdr:to>
      <xdr:col>1</xdr:col>
      <xdr:colOff>66675</xdr:colOff>
      <xdr:row>31</xdr:row>
      <xdr:rowOff>76200</xdr:rowOff>
    </xdr:to>
    <xdr:sp fLocksText="0">
      <xdr:nvSpPr>
        <xdr:cNvPr id="58" name="テキスト ボックス 58"/>
        <xdr:cNvSpPr txBox="1">
          <a:spLocks noChangeArrowheads="1"/>
        </xdr:cNvSpPr>
      </xdr:nvSpPr>
      <xdr:spPr>
        <a:xfrm>
          <a:off x="247650" y="5124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xdr:col>
      <xdr:colOff>66675</xdr:colOff>
      <xdr:row>30</xdr:row>
      <xdr:rowOff>123825</xdr:rowOff>
    </xdr:from>
    <xdr:to>
      <xdr:col>7</xdr:col>
      <xdr:colOff>542925</xdr:colOff>
      <xdr:row>44</xdr:row>
      <xdr:rowOff>9525</xdr:rowOff>
    </xdr:to>
    <xdr:sp>
      <xdr:nvSpPr>
        <xdr:cNvPr id="59" name="人件費グラフ枠"/>
        <xdr:cNvSpPr>
          <a:spLocks/>
        </xdr:cNvSpPr>
      </xdr:nvSpPr>
      <xdr:spPr>
        <a:xfrm>
          <a:off x="733425" y="5267325"/>
          <a:ext cx="44196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33</xdr:row>
      <xdr:rowOff>57150</xdr:rowOff>
    </xdr:from>
    <xdr:to>
      <xdr:col>7</xdr:col>
      <xdr:colOff>19050</xdr:colOff>
      <xdr:row>41</xdr:row>
      <xdr:rowOff>142875</xdr:rowOff>
    </xdr:to>
    <xdr:sp>
      <xdr:nvSpPr>
        <xdr:cNvPr id="60" name="直線コネクタ 60"/>
        <xdr:cNvSpPr>
          <a:spLocks/>
        </xdr:cNvSpPr>
      </xdr:nvSpPr>
      <xdr:spPr>
        <a:xfrm flipV="1">
          <a:off x="4629150" y="5715000"/>
          <a:ext cx="0" cy="145732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41</xdr:row>
      <xdr:rowOff>114300</xdr:rowOff>
    </xdr:from>
    <xdr:to>
      <xdr:col>8</xdr:col>
      <xdr:colOff>171450</xdr:colOff>
      <xdr:row>43</xdr:row>
      <xdr:rowOff>28575</xdr:rowOff>
    </xdr:to>
    <xdr:sp fLocksText="0">
      <xdr:nvSpPr>
        <xdr:cNvPr id="61" name="人件費最小値テキスト"/>
        <xdr:cNvSpPr txBox="1">
          <a:spLocks noChangeArrowheads="1"/>
        </xdr:cNvSpPr>
      </xdr:nvSpPr>
      <xdr:spPr>
        <a:xfrm>
          <a:off x="4714875" y="7143750"/>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34.9</a:t>
          </a:r>
        </a:p>
      </xdr:txBody>
    </xdr:sp>
    <xdr:clientData/>
  </xdr:twoCellAnchor>
  <xdr:twoCellAnchor>
    <xdr:from>
      <xdr:col>6</xdr:col>
      <xdr:colOff>581025</xdr:colOff>
      <xdr:row>41</xdr:row>
      <xdr:rowOff>142875</xdr:rowOff>
    </xdr:from>
    <xdr:to>
      <xdr:col>7</xdr:col>
      <xdr:colOff>104775</xdr:colOff>
      <xdr:row>41</xdr:row>
      <xdr:rowOff>142875</xdr:rowOff>
    </xdr:to>
    <xdr:sp>
      <xdr:nvSpPr>
        <xdr:cNvPr id="62" name="直線コネクタ 62"/>
        <xdr:cNvSpPr>
          <a:spLocks/>
        </xdr:cNvSpPr>
      </xdr:nvSpPr>
      <xdr:spPr>
        <a:xfrm>
          <a:off x="4533900" y="7172325"/>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31</xdr:row>
      <xdr:rowOff>142875</xdr:rowOff>
    </xdr:from>
    <xdr:to>
      <xdr:col>8</xdr:col>
      <xdr:colOff>171450</xdr:colOff>
      <xdr:row>33</xdr:row>
      <xdr:rowOff>57150</xdr:rowOff>
    </xdr:to>
    <xdr:sp fLocksText="0">
      <xdr:nvSpPr>
        <xdr:cNvPr id="63" name="人件費最大値テキスト"/>
        <xdr:cNvSpPr txBox="1">
          <a:spLocks noChangeArrowheads="1"/>
        </xdr:cNvSpPr>
      </xdr:nvSpPr>
      <xdr:spPr>
        <a:xfrm>
          <a:off x="4714875" y="5457825"/>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15.8</a:t>
          </a:r>
        </a:p>
      </xdr:txBody>
    </xdr:sp>
    <xdr:clientData/>
  </xdr:twoCellAnchor>
  <xdr:twoCellAnchor>
    <xdr:from>
      <xdr:col>6</xdr:col>
      <xdr:colOff>581025</xdr:colOff>
      <xdr:row>33</xdr:row>
      <xdr:rowOff>57150</xdr:rowOff>
    </xdr:from>
    <xdr:to>
      <xdr:col>7</xdr:col>
      <xdr:colOff>104775</xdr:colOff>
      <xdr:row>33</xdr:row>
      <xdr:rowOff>57150</xdr:rowOff>
    </xdr:to>
    <xdr:sp>
      <xdr:nvSpPr>
        <xdr:cNvPr id="64" name="直線コネクタ 64"/>
        <xdr:cNvSpPr>
          <a:spLocks/>
        </xdr:cNvSpPr>
      </xdr:nvSpPr>
      <xdr:spPr>
        <a:xfrm>
          <a:off x="4533900" y="5715000"/>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35</xdr:row>
      <xdr:rowOff>85725</xdr:rowOff>
    </xdr:from>
    <xdr:to>
      <xdr:col>7</xdr:col>
      <xdr:colOff>19050</xdr:colOff>
      <xdr:row>35</xdr:row>
      <xdr:rowOff>142875</xdr:rowOff>
    </xdr:to>
    <xdr:sp>
      <xdr:nvSpPr>
        <xdr:cNvPr id="65" name="直線コネクタ 65"/>
        <xdr:cNvSpPr>
          <a:spLocks/>
        </xdr:cNvSpPr>
      </xdr:nvSpPr>
      <xdr:spPr>
        <a:xfrm flipV="1">
          <a:off x="3829050" y="6086475"/>
          <a:ext cx="800100" cy="571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35</xdr:row>
      <xdr:rowOff>152400</xdr:rowOff>
    </xdr:from>
    <xdr:to>
      <xdr:col>8</xdr:col>
      <xdr:colOff>171450</xdr:colOff>
      <xdr:row>37</xdr:row>
      <xdr:rowOff>66675</xdr:rowOff>
    </xdr:to>
    <xdr:sp fLocksText="0">
      <xdr:nvSpPr>
        <xdr:cNvPr id="66" name="人件費平均値テキスト"/>
        <xdr:cNvSpPr txBox="1">
          <a:spLocks noChangeArrowheads="1"/>
        </xdr:cNvSpPr>
      </xdr:nvSpPr>
      <xdr:spPr>
        <a:xfrm>
          <a:off x="4714875" y="6153150"/>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22.6</a:t>
          </a:r>
        </a:p>
      </xdr:txBody>
    </xdr:sp>
    <xdr:clientData/>
  </xdr:twoCellAnchor>
  <xdr:twoCellAnchor>
    <xdr:from>
      <xdr:col>6</xdr:col>
      <xdr:colOff>619125</xdr:colOff>
      <xdr:row>36</xdr:row>
      <xdr:rowOff>9525</xdr:rowOff>
    </xdr:from>
    <xdr:to>
      <xdr:col>7</xdr:col>
      <xdr:colOff>66675</xdr:colOff>
      <xdr:row>36</xdr:row>
      <xdr:rowOff>104775</xdr:rowOff>
    </xdr:to>
    <xdr:sp>
      <xdr:nvSpPr>
        <xdr:cNvPr id="67" name="フローチャート : 判断 67"/>
        <xdr:cNvSpPr>
          <a:spLocks/>
        </xdr:cNvSpPr>
      </xdr:nvSpPr>
      <xdr:spPr>
        <a:xfrm>
          <a:off x="4572000" y="618172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35</xdr:row>
      <xdr:rowOff>114300</xdr:rowOff>
    </xdr:from>
    <xdr:to>
      <xdr:col>5</xdr:col>
      <xdr:colOff>533400</xdr:colOff>
      <xdr:row>35</xdr:row>
      <xdr:rowOff>142875</xdr:rowOff>
    </xdr:to>
    <xdr:sp>
      <xdr:nvSpPr>
        <xdr:cNvPr id="68" name="直線コネクタ 68"/>
        <xdr:cNvSpPr>
          <a:spLocks/>
        </xdr:cNvSpPr>
      </xdr:nvSpPr>
      <xdr:spPr>
        <a:xfrm>
          <a:off x="2971800" y="6115050"/>
          <a:ext cx="857250"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35</xdr:row>
      <xdr:rowOff>152400</xdr:rowOff>
    </xdr:from>
    <xdr:to>
      <xdr:col>5</xdr:col>
      <xdr:colOff>571500</xdr:colOff>
      <xdr:row>36</xdr:row>
      <xdr:rowOff>85725</xdr:rowOff>
    </xdr:to>
    <xdr:sp>
      <xdr:nvSpPr>
        <xdr:cNvPr id="69" name="フローチャート : 判断 69"/>
        <xdr:cNvSpPr>
          <a:spLocks/>
        </xdr:cNvSpPr>
      </xdr:nvSpPr>
      <xdr:spPr>
        <a:xfrm>
          <a:off x="3771900" y="61531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36</xdr:row>
      <xdr:rowOff>66675</xdr:rowOff>
    </xdr:from>
    <xdr:to>
      <xdr:col>6</xdr:col>
      <xdr:colOff>209550</xdr:colOff>
      <xdr:row>37</xdr:row>
      <xdr:rowOff>161925</xdr:rowOff>
    </xdr:to>
    <xdr:sp fLocksText="0">
      <xdr:nvSpPr>
        <xdr:cNvPr id="70" name="テキスト ボックス 70"/>
        <xdr:cNvSpPr txBox="1">
          <a:spLocks noChangeArrowheads="1"/>
        </xdr:cNvSpPr>
      </xdr:nvSpPr>
      <xdr:spPr>
        <a:xfrm>
          <a:off x="3457575" y="6238875"/>
          <a:ext cx="704850"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22.3</a:t>
          </a:r>
        </a:p>
      </xdr:txBody>
    </xdr:sp>
    <xdr:clientData/>
  </xdr:twoCellAnchor>
  <xdr:twoCellAnchor>
    <xdr:from>
      <xdr:col>3</xdr:col>
      <xdr:colOff>133350</xdr:colOff>
      <xdr:row>35</xdr:row>
      <xdr:rowOff>114300</xdr:rowOff>
    </xdr:from>
    <xdr:to>
      <xdr:col>4</xdr:col>
      <xdr:colOff>333375</xdr:colOff>
      <xdr:row>35</xdr:row>
      <xdr:rowOff>161925</xdr:rowOff>
    </xdr:to>
    <xdr:sp>
      <xdr:nvSpPr>
        <xdr:cNvPr id="71" name="直線コネクタ 71"/>
        <xdr:cNvSpPr>
          <a:spLocks/>
        </xdr:cNvSpPr>
      </xdr:nvSpPr>
      <xdr:spPr>
        <a:xfrm flipV="1">
          <a:off x="2114550" y="6115050"/>
          <a:ext cx="857250"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35</xdr:row>
      <xdr:rowOff>114300</xdr:rowOff>
    </xdr:from>
    <xdr:to>
      <xdr:col>4</xdr:col>
      <xdr:colOff>381000</xdr:colOff>
      <xdr:row>36</xdr:row>
      <xdr:rowOff>38100</xdr:rowOff>
    </xdr:to>
    <xdr:sp>
      <xdr:nvSpPr>
        <xdr:cNvPr id="72" name="フローチャート : 判断 72"/>
        <xdr:cNvSpPr>
          <a:spLocks/>
        </xdr:cNvSpPr>
      </xdr:nvSpPr>
      <xdr:spPr>
        <a:xfrm>
          <a:off x="2924175" y="61150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36</xdr:row>
      <xdr:rowOff>28575</xdr:rowOff>
    </xdr:from>
    <xdr:to>
      <xdr:col>5</xdr:col>
      <xdr:colOff>38100</xdr:colOff>
      <xdr:row>37</xdr:row>
      <xdr:rowOff>114300</xdr:rowOff>
    </xdr:to>
    <xdr:sp fLocksText="0">
      <xdr:nvSpPr>
        <xdr:cNvPr id="73" name="テキスト ボックス 73"/>
        <xdr:cNvSpPr txBox="1">
          <a:spLocks noChangeArrowheads="1"/>
        </xdr:cNvSpPr>
      </xdr:nvSpPr>
      <xdr:spPr>
        <a:xfrm>
          <a:off x="2600325" y="62007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21.7</a:t>
          </a:r>
        </a:p>
      </xdr:txBody>
    </xdr:sp>
    <xdr:clientData/>
  </xdr:twoCellAnchor>
  <xdr:twoCellAnchor>
    <xdr:from>
      <xdr:col>1</xdr:col>
      <xdr:colOff>600075</xdr:colOff>
      <xdr:row>35</xdr:row>
      <xdr:rowOff>161925</xdr:rowOff>
    </xdr:from>
    <xdr:to>
      <xdr:col>3</xdr:col>
      <xdr:colOff>133350</xdr:colOff>
      <xdr:row>36</xdr:row>
      <xdr:rowOff>19050</xdr:rowOff>
    </xdr:to>
    <xdr:sp>
      <xdr:nvSpPr>
        <xdr:cNvPr id="74" name="直線コネクタ 74"/>
        <xdr:cNvSpPr>
          <a:spLocks/>
        </xdr:cNvSpPr>
      </xdr:nvSpPr>
      <xdr:spPr>
        <a:xfrm flipV="1">
          <a:off x="1266825" y="6162675"/>
          <a:ext cx="847725"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36</xdr:row>
      <xdr:rowOff>19050</xdr:rowOff>
    </xdr:from>
    <xdr:to>
      <xdr:col>3</xdr:col>
      <xdr:colOff>180975</xdr:colOff>
      <xdr:row>36</xdr:row>
      <xdr:rowOff>123825</xdr:rowOff>
    </xdr:to>
    <xdr:sp>
      <xdr:nvSpPr>
        <xdr:cNvPr id="75" name="フローチャート : 判断 75"/>
        <xdr:cNvSpPr>
          <a:spLocks/>
        </xdr:cNvSpPr>
      </xdr:nvSpPr>
      <xdr:spPr>
        <a:xfrm>
          <a:off x="2076450" y="6191250"/>
          <a:ext cx="8572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36</xdr:row>
      <xdr:rowOff>104775</xdr:rowOff>
    </xdr:from>
    <xdr:to>
      <xdr:col>3</xdr:col>
      <xdr:colOff>504825</xdr:colOff>
      <xdr:row>38</xdr:row>
      <xdr:rowOff>28575</xdr:rowOff>
    </xdr:to>
    <xdr:sp fLocksText="0">
      <xdr:nvSpPr>
        <xdr:cNvPr id="76" name="テキスト ボックス 76"/>
        <xdr:cNvSpPr txBox="1">
          <a:spLocks noChangeArrowheads="1"/>
        </xdr:cNvSpPr>
      </xdr:nvSpPr>
      <xdr:spPr>
        <a:xfrm>
          <a:off x="1752600" y="627697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22.8</a:t>
          </a:r>
        </a:p>
      </xdr:txBody>
    </xdr:sp>
    <xdr:clientData/>
  </xdr:twoCellAnchor>
  <xdr:twoCellAnchor>
    <xdr:from>
      <xdr:col>1</xdr:col>
      <xdr:colOff>542925</xdr:colOff>
      <xdr:row>36</xdr:row>
      <xdr:rowOff>95250</xdr:rowOff>
    </xdr:from>
    <xdr:to>
      <xdr:col>1</xdr:col>
      <xdr:colOff>647700</xdr:colOff>
      <xdr:row>37</xdr:row>
      <xdr:rowOff>28575</xdr:rowOff>
    </xdr:to>
    <xdr:sp>
      <xdr:nvSpPr>
        <xdr:cNvPr id="77" name="フローチャート : 判断 77"/>
        <xdr:cNvSpPr>
          <a:spLocks/>
        </xdr:cNvSpPr>
      </xdr:nvSpPr>
      <xdr:spPr>
        <a:xfrm>
          <a:off x="1209675" y="62674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37</xdr:row>
      <xdr:rowOff>9525</xdr:rowOff>
    </xdr:from>
    <xdr:to>
      <xdr:col>2</xdr:col>
      <xdr:colOff>314325</xdr:colOff>
      <xdr:row>38</xdr:row>
      <xdr:rowOff>104775</xdr:rowOff>
    </xdr:to>
    <xdr:sp fLocksText="0">
      <xdr:nvSpPr>
        <xdr:cNvPr id="78" name="テキスト ボックス 78"/>
        <xdr:cNvSpPr txBox="1">
          <a:spLocks noChangeArrowheads="1"/>
        </xdr:cNvSpPr>
      </xdr:nvSpPr>
      <xdr:spPr>
        <a:xfrm>
          <a:off x="904875" y="635317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twoCellAnchor>
  <xdr:twoCellAnchor>
    <xdr:from>
      <xdr:col>6</xdr:col>
      <xdr:colOff>466725</xdr:colOff>
      <xdr:row>44</xdr:row>
      <xdr:rowOff>9525</xdr:rowOff>
    </xdr:from>
    <xdr:to>
      <xdr:col>7</xdr:col>
      <xdr:colOff>542925</xdr:colOff>
      <xdr:row>45</xdr:row>
      <xdr:rowOff>95250</xdr:rowOff>
    </xdr:to>
    <xdr:sp fLocksText="0">
      <xdr:nvSpPr>
        <xdr:cNvPr id="79" name="テキスト ボックス 79"/>
        <xdr:cNvSpPr txBox="1">
          <a:spLocks noChangeArrowheads="1"/>
        </xdr:cNvSpPr>
      </xdr:nvSpPr>
      <xdr:spPr>
        <a:xfrm>
          <a:off x="4419600" y="7553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323850</xdr:colOff>
      <xdr:row>44</xdr:row>
      <xdr:rowOff>9525</xdr:rowOff>
    </xdr:from>
    <xdr:to>
      <xdr:col>6</xdr:col>
      <xdr:colOff>390525</xdr:colOff>
      <xdr:row>45</xdr:row>
      <xdr:rowOff>95250</xdr:rowOff>
    </xdr:to>
    <xdr:sp fLocksText="0">
      <xdr:nvSpPr>
        <xdr:cNvPr id="80" name="テキスト ボックス 80"/>
        <xdr:cNvSpPr txBox="1">
          <a:spLocks noChangeArrowheads="1"/>
        </xdr:cNvSpPr>
      </xdr:nvSpPr>
      <xdr:spPr>
        <a:xfrm>
          <a:off x="3619500" y="7553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4</xdr:col>
      <xdr:colOff>133350</xdr:colOff>
      <xdr:row>44</xdr:row>
      <xdr:rowOff>9525</xdr:rowOff>
    </xdr:from>
    <xdr:to>
      <xdr:col>5</xdr:col>
      <xdr:colOff>200025</xdr:colOff>
      <xdr:row>45</xdr:row>
      <xdr:rowOff>95250</xdr:rowOff>
    </xdr:to>
    <xdr:sp fLocksText="0">
      <xdr:nvSpPr>
        <xdr:cNvPr id="81" name="テキスト ボックス 81"/>
        <xdr:cNvSpPr txBox="1">
          <a:spLocks noChangeArrowheads="1"/>
        </xdr:cNvSpPr>
      </xdr:nvSpPr>
      <xdr:spPr>
        <a:xfrm>
          <a:off x="2771775" y="7553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581025</xdr:colOff>
      <xdr:row>44</xdr:row>
      <xdr:rowOff>9525</xdr:rowOff>
    </xdr:from>
    <xdr:to>
      <xdr:col>4</xdr:col>
      <xdr:colOff>0</xdr:colOff>
      <xdr:row>45</xdr:row>
      <xdr:rowOff>95250</xdr:rowOff>
    </xdr:to>
    <xdr:sp fLocksText="0">
      <xdr:nvSpPr>
        <xdr:cNvPr id="82" name="テキスト ボックス 82"/>
        <xdr:cNvSpPr txBox="1">
          <a:spLocks noChangeArrowheads="1"/>
        </xdr:cNvSpPr>
      </xdr:nvSpPr>
      <xdr:spPr>
        <a:xfrm>
          <a:off x="1905000" y="7553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390525</xdr:colOff>
      <xdr:row>44</xdr:row>
      <xdr:rowOff>9525</xdr:rowOff>
    </xdr:from>
    <xdr:to>
      <xdr:col>2</xdr:col>
      <xdr:colOff>466725</xdr:colOff>
      <xdr:row>45</xdr:row>
      <xdr:rowOff>95250</xdr:rowOff>
    </xdr:to>
    <xdr:sp fLocksText="0">
      <xdr:nvSpPr>
        <xdr:cNvPr id="83" name="テキスト ボックス 83"/>
        <xdr:cNvSpPr txBox="1">
          <a:spLocks noChangeArrowheads="1"/>
        </xdr:cNvSpPr>
      </xdr:nvSpPr>
      <xdr:spPr>
        <a:xfrm>
          <a:off x="1057275" y="7553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619125</xdr:colOff>
      <xdr:row>35</xdr:row>
      <xdr:rowOff>38100</xdr:rowOff>
    </xdr:from>
    <xdr:to>
      <xdr:col>7</xdr:col>
      <xdr:colOff>66675</xdr:colOff>
      <xdr:row>35</xdr:row>
      <xdr:rowOff>133350</xdr:rowOff>
    </xdr:to>
    <xdr:sp>
      <xdr:nvSpPr>
        <xdr:cNvPr id="84" name="円/楕円 84"/>
        <xdr:cNvSpPr>
          <a:spLocks/>
        </xdr:cNvSpPr>
      </xdr:nvSpPr>
      <xdr:spPr>
        <a:xfrm>
          <a:off x="4572000" y="60388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34</xdr:row>
      <xdr:rowOff>47625</xdr:rowOff>
    </xdr:from>
    <xdr:to>
      <xdr:col>8</xdr:col>
      <xdr:colOff>171450</xdr:colOff>
      <xdr:row>35</xdr:row>
      <xdr:rowOff>142875</xdr:rowOff>
    </xdr:to>
    <xdr:sp fLocksText="0">
      <xdr:nvSpPr>
        <xdr:cNvPr id="85" name="人件費該当値テキスト"/>
        <xdr:cNvSpPr txBox="1">
          <a:spLocks noChangeArrowheads="1"/>
        </xdr:cNvSpPr>
      </xdr:nvSpPr>
      <xdr:spPr>
        <a:xfrm>
          <a:off x="4714875" y="5876925"/>
          <a:ext cx="723900"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20.7</a:t>
          </a:r>
        </a:p>
      </xdr:txBody>
    </xdr:sp>
    <xdr:clientData/>
  </xdr:twoCellAnchor>
  <xdr:twoCellAnchor>
    <xdr:from>
      <xdr:col>5</xdr:col>
      <xdr:colOff>476250</xdr:colOff>
      <xdr:row>35</xdr:row>
      <xdr:rowOff>85725</xdr:rowOff>
    </xdr:from>
    <xdr:to>
      <xdr:col>5</xdr:col>
      <xdr:colOff>571500</xdr:colOff>
      <xdr:row>36</xdr:row>
      <xdr:rowOff>19050</xdr:rowOff>
    </xdr:to>
    <xdr:sp>
      <xdr:nvSpPr>
        <xdr:cNvPr id="86" name="円/楕円 86"/>
        <xdr:cNvSpPr>
          <a:spLocks/>
        </xdr:cNvSpPr>
      </xdr:nvSpPr>
      <xdr:spPr>
        <a:xfrm>
          <a:off x="3771900" y="60864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34</xdr:row>
      <xdr:rowOff>28575</xdr:rowOff>
    </xdr:from>
    <xdr:to>
      <xdr:col>6</xdr:col>
      <xdr:colOff>209550</xdr:colOff>
      <xdr:row>35</xdr:row>
      <xdr:rowOff>114300</xdr:rowOff>
    </xdr:to>
    <xdr:sp fLocksText="0">
      <xdr:nvSpPr>
        <xdr:cNvPr id="87" name="テキスト ボックス 87"/>
        <xdr:cNvSpPr txBox="1">
          <a:spLocks noChangeArrowheads="1"/>
        </xdr:cNvSpPr>
      </xdr:nvSpPr>
      <xdr:spPr>
        <a:xfrm>
          <a:off x="3457575" y="5857875"/>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21.4</a:t>
          </a:r>
        </a:p>
      </xdr:txBody>
    </xdr:sp>
    <xdr:clientData/>
  </xdr:twoCellAnchor>
  <xdr:twoCellAnchor>
    <xdr:from>
      <xdr:col>4</xdr:col>
      <xdr:colOff>285750</xdr:colOff>
      <xdr:row>35</xdr:row>
      <xdr:rowOff>66675</xdr:rowOff>
    </xdr:from>
    <xdr:to>
      <xdr:col>4</xdr:col>
      <xdr:colOff>381000</xdr:colOff>
      <xdr:row>35</xdr:row>
      <xdr:rowOff>161925</xdr:rowOff>
    </xdr:to>
    <xdr:sp>
      <xdr:nvSpPr>
        <xdr:cNvPr id="88" name="円/楕円 88"/>
        <xdr:cNvSpPr>
          <a:spLocks/>
        </xdr:cNvSpPr>
      </xdr:nvSpPr>
      <xdr:spPr>
        <a:xfrm>
          <a:off x="2924175" y="60674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34</xdr:row>
      <xdr:rowOff>9525</xdr:rowOff>
    </xdr:from>
    <xdr:to>
      <xdr:col>5</xdr:col>
      <xdr:colOff>38100</xdr:colOff>
      <xdr:row>35</xdr:row>
      <xdr:rowOff>95250</xdr:rowOff>
    </xdr:to>
    <xdr:sp fLocksText="0">
      <xdr:nvSpPr>
        <xdr:cNvPr id="89" name="テキスト ボックス 89"/>
        <xdr:cNvSpPr txBox="1">
          <a:spLocks noChangeArrowheads="1"/>
        </xdr:cNvSpPr>
      </xdr:nvSpPr>
      <xdr:spPr>
        <a:xfrm>
          <a:off x="2600325" y="58388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21.1</a:t>
          </a:r>
        </a:p>
      </xdr:txBody>
    </xdr:sp>
    <xdr:clientData/>
  </xdr:twoCellAnchor>
  <xdr:twoCellAnchor>
    <xdr:from>
      <xdr:col>3</xdr:col>
      <xdr:colOff>95250</xdr:colOff>
      <xdr:row>35</xdr:row>
      <xdr:rowOff>114300</xdr:rowOff>
    </xdr:from>
    <xdr:to>
      <xdr:col>3</xdr:col>
      <xdr:colOff>180975</xdr:colOff>
      <xdr:row>36</xdr:row>
      <xdr:rowOff>38100</xdr:rowOff>
    </xdr:to>
    <xdr:sp>
      <xdr:nvSpPr>
        <xdr:cNvPr id="90" name="円/楕円 90"/>
        <xdr:cNvSpPr>
          <a:spLocks/>
        </xdr:cNvSpPr>
      </xdr:nvSpPr>
      <xdr:spPr>
        <a:xfrm>
          <a:off x="2076450" y="6115050"/>
          <a:ext cx="8572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34</xdr:row>
      <xdr:rowOff>47625</xdr:rowOff>
    </xdr:from>
    <xdr:to>
      <xdr:col>3</xdr:col>
      <xdr:colOff>504825</xdr:colOff>
      <xdr:row>35</xdr:row>
      <xdr:rowOff>142875</xdr:rowOff>
    </xdr:to>
    <xdr:sp fLocksText="0">
      <xdr:nvSpPr>
        <xdr:cNvPr id="91" name="テキスト ボックス 91"/>
        <xdr:cNvSpPr txBox="1">
          <a:spLocks noChangeArrowheads="1"/>
        </xdr:cNvSpPr>
      </xdr:nvSpPr>
      <xdr:spPr>
        <a:xfrm>
          <a:off x="1752600" y="58769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21.7</a:t>
          </a:r>
        </a:p>
      </xdr:txBody>
    </xdr:sp>
    <xdr:clientData/>
  </xdr:twoCellAnchor>
  <xdr:twoCellAnchor>
    <xdr:from>
      <xdr:col>1</xdr:col>
      <xdr:colOff>542925</xdr:colOff>
      <xdr:row>35</xdr:row>
      <xdr:rowOff>142875</xdr:rowOff>
    </xdr:from>
    <xdr:to>
      <xdr:col>1</xdr:col>
      <xdr:colOff>647700</xdr:colOff>
      <xdr:row>36</xdr:row>
      <xdr:rowOff>66675</xdr:rowOff>
    </xdr:to>
    <xdr:sp>
      <xdr:nvSpPr>
        <xdr:cNvPr id="92" name="円/楕円 92"/>
        <xdr:cNvSpPr>
          <a:spLocks/>
        </xdr:cNvSpPr>
      </xdr:nvSpPr>
      <xdr:spPr>
        <a:xfrm>
          <a:off x="1209675" y="61436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34</xdr:row>
      <xdr:rowOff>85725</xdr:rowOff>
    </xdr:from>
    <xdr:to>
      <xdr:col>2</xdr:col>
      <xdr:colOff>314325</xdr:colOff>
      <xdr:row>35</xdr:row>
      <xdr:rowOff>171450</xdr:rowOff>
    </xdr:to>
    <xdr:sp fLocksText="0">
      <xdr:nvSpPr>
        <xdr:cNvPr id="93" name="テキスト ボックス 93"/>
        <xdr:cNvSpPr txBox="1">
          <a:spLocks noChangeArrowheads="1"/>
        </xdr:cNvSpPr>
      </xdr:nvSpPr>
      <xdr:spPr>
        <a:xfrm>
          <a:off x="904875" y="59150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22.1</a:t>
          </a:r>
        </a:p>
      </xdr:txBody>
    </xdr:sp>
    <xdr:clientData/>
  </xdr:twoCellAnchor>
  <xdr:twoCellAnchor>
    <xdr:from>
      <xdr:col>18</xdr:col>
      <xdr:colOff>85725</xdr:colOff>
      <xdr:row>7</xdr:row>
      <xdr:rowOff>66675</xdr:rowOff>
    </xdr:from>
    <xdr:to>
      <xdr:col>24</xdr:col>
      <xdr:colOff>561975</xdr:colOff>
      <xdr:row>9</xdr:row>
      <xdr:rowOff>47625</xdr:rowOff>
    </xdr:to>
    <xdr:sp>
      <xdr:nvSpPr>
        <xdr:cNvPr id="94" name="正方形/長方形 94"/>
        <xdr:cNvSpPr>
          <a:spLocks/>
        </xdr:cNvSpPr>
      </xdr:nvSpPr>
      <xdr:spPr>
        <a:xfrm>
          <a:off x="11934825" y="1266825"/>
          <a:ext cx="4419600" cy="3238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24</xdr:col>
      <xdr:colOff>571500</xdr:colOff>
      <xdr:row>7</xdr:row>
      <xdr:rowOff>133350</xdr:rowOff>
    </xdr:from>
    <xdr:to>
      <xdr:col>27</xdr:col>
      <xdr:colOff>66675</xdr:colOff>
      <xdr:row>9</xdr:row>
      <xdr:rowOff>47625</xdr:rowOff>
    </xdr:to>
    <xdr:sp>
      <xdr:nvSpPr>
        <xdr:cNvPr id="95" name="正方形/長方形 95"/>
        <xdr:cNvSpPr>
          <a:spLocks/>
        </xdr:cNvSpPr>
      </xdr:nvSpPr>
      <xdr:spPr>
        <a:xfrm>
          <a:off x="16363950" y="13335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24</xdr:col>
      <xdr:colOff>571500</xdr:colOff>
      <xdr:row>8</xdr:row>
      <xdr:rowOff>152400</xdr:rowOff>
    </xdr:from>
    <xdr:to>
      <xdr:col>27</xdr:col>
      <xdr:colOff>66675</xdr:colOff>
      <xdr:row>10</xdr:row>
      <xdr:rowOff>66675</xdr:rowOff>
    </xdr:to>
    <xdr:sp>
      <xdr:nvSpPr>
        <xdr:cNvPr id="96" name="正方形/長方形 96"/>
        <xdr:cNvSpPr>
          <a:spLocks/>
        </xdr:cNvSpPr>
      </xdr:nvSpPr>
      <xdr:spPr>
        <a:xfrm>
          <a:off x="16363950" y="15240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19/51</a:t>
          </a:r>
        </a:p>
      </xdr:txBody>
    </xdr:sp>
    <xdr:clientData/>
  </xdr:twoCellAnchor>
  <xdr:twoCellAnchor>
    <xdr:from>
      <xdr:col>27</xdr:col>
      <xdr:colOff>228600</xdr:colOff>
      <xdr:row>7</xdr:row>
      <xdr:rowOff>133350</xdr:rowOff>
    </xdr:from>
    <xdr:to>
      <xdr:col>29</xdr:col>
      <xdr:colOff>247650</xdr:colOff>
      <xdr:row>9</xdr:row>
      <xdr:rowOff>47625</xdr:rowOff>
    </xdr:to>
    <xdr:sp>
      <xdr:nvSpPr>
        <xdr:cNvPr id="97" name="正方形/長方形 97"/>
        <xdr:cNvSpPr>
          <a:spLocks/>
        </xdr:cNvSpPr>
      </xdr:nvSpPr>
      <xdr:spPr>
        <a:xfrm>
          <a:off x="17992725" y="13335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27</xdr:col>
      <xdr:colOff>228600</xdr:colOff>
      <xdr:row>8</xdr:row>
      <xdr:rowOff>152400</xdr:rowOff>
    </xdr:from>
    <xdr:to>
      <xdr:col>29</xdr:col>
      <xdr:colOff>247650</xdr:colOff>
      <xdr:row>10</xdr:row>
      <xdr:rowOff>66675</xdr:rowOff>
    </xdr:to>
    <xdr:sp>
      <xdr:nvSpPr>
        <xdr:cNvPr id="98" name="正方形/長方形 98"/>
        <xdr:cNvSpPr>
          <a:spLocks/>
        </xdr:cNvSpPr>
      </xdr:nvSpPr>
      <xdr:spPr>
        <a:xfrm>
          <a:off x="17992725" y="15240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14.3</a:t>
          </a:r>
        </a:p>
      </xdr:txBody>
    </xdr:sp>
    <xdr:clientData/>
  </xdr:twoCellAnchor>
  <xdr:twoCellAnchor>
    <xdr:from>
      <xdr:col>29</xdr:col>
      <xdr:colOff>457200</xdr:colOff>
      <xdr:row>7</xdr:row>
      <xdr:rowOff>133350</xdr:rowOff>
    </xdr:from>
    <xdr:to>
      <xdr:col>31</xdr:col>
      <xdr:colOff>600075</xdr:colOff>
      <xdr:row>9</xdr:row>
      <xdr:rowOff>47625</xdr:rowOff>
    </xdr:to>
    <xdr:sp>
      <xdr:nvSpPr>
        <xdr:cNvPr id="99" name="正方形/長方形 99"/>
        <xdr:cNvSpPr>
          <a:spLocks/>
        </xdr:cNvSpPr>
      </xdr:nvSpPr>
      <xdr:spPr>
        <a:xfrm>
          <a:off x="19535775" y="13335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457200</xdr:colOff>
      <xdr:row>8</xdr:row>
      <xdr:rowOff>152400</xdr:rowOff>
    </xdr:from>
    <xdr:to>
      <xdr:col>31</xdr:col>
      <xdr:colOff>600075</xdr:colOff>
      <xdr:row>10</xdr:row>
      <xdr:rowOff>66675</xdr:rowOff>
    </xdr:to>
    <xdr:sp>
      <xdr:nvSpPr>
        <xdr:cNvPr id="100" name="正方形/長方形 100"/>
        <xdr:cNvSpPr>
          <a:spLocks/>
        </xdr:cNvSpPr>
      </xdr:nvSpPr>
      <xdr:spPr>
        <a:xfrm>
          <a:off x="19535775" y="15240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12.4</a:t>
          </a:r>
        </a:p>
      </xdr:txBody>
    </xdr:sp>
    <xdr:clientData/>
  </xdr:twoCellAnchor>
  <xdr:twoCellAnchor>
    <xdr:from>
      <xdr:col>18</xdr:col>
      <xdr:colOff>85725</xdr:colOff>
      <xdr:row>10</xdr:row>
      <xdr:rowOff>123825</xdr:rowOff>
    </xdr:from>
    <xdr:to>
      <xdr:col>24</xdr:col>
      <xdr:colOff>561975</xdr:colOff>
      <xdr:row>24</xdr:row>
      <xdr:rowOff>9525</xdr:rowOff>
    </xdr:to>
    <xdr:sp>
      <xdr:nvSpPr>
        <xdr:cNvPr id="101" name="正方形/長方形 101"/>
        <xdr:cNvSpPr>
          <a:spLocks/>
        </xdr:cNvSpPr>
      </xdr:nvSpPr>
      <xdr:spPr>
        <a:xfrm>
          <a:off x="11934825" y="1838325"/>
          <a:ext cx="44196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10</xdr:row>
      <xdr:rowOff>123825</xdr:rowOff>
    </xdr:from>
    <xdr:to>
      <xdr:col>33</xdr:col>
      <xdr:colOff>85725</xdr:colOff>
      <xdr:row>24</xdr:row>
      <xdr:rowOff>9525</xdr:rowOff>
    </xdr:to>
    <xdr:sp>
      <xdr:nvSpPr>
        <xdr:cNvPr id="102" name="正方形/長方形 102"/>
        <xdr:cNvSpPr>
          <a:spLocks/>
        </xdr:cNvSpPr>
      </xdr:nvSpPr>
      <xdr:spPr>
        <a:xfrm>
          <a:off x="16678275" y="1838325"/>
          <a:ext cx="5114925" cy="2286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285750</xdr:colOff>
      <xdr:row>10</xdr:row>
      <xdr:rowOff>123825</xdr:rowOff>
    </xdr:from>
    <xdr:to>
      <xdr:col>30</xdr:col>
      <xdr:colOff>647700</xdr:colOff>
      <xdr:row>12</xdr:row>
      <xdr:rowOff>38100</xdr:rowOff>
    </xdr:to>
    <xdr:sp>
      <xdr:nvSpPr>
        <xdr:cNvPr id="103" name="正方形/長方形 103"/>
        <xdr:cNvSpPr>
          <a:spLocks/>
        </xdr:cNvSpPr>
      </xdr:nvSpPr>
      <xdr:spPr>
        <a:xfrm>
          <a:off x="16735425" y="1838325"/>
          <a:ext cx="3648075" cy="257175"/>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物件費の分析欄</a:t>
          </a:r>
        </a:p>
      </xdr:txBody>
    </xdr:sp>
    <xdr:clientData/>
  </xdr:twoCellAnchor>
  <xdr:twoCellAnchor>
    <xdr:from>
      <xdr:col>25</xdr:col>
      <xdr:colOff>323850</xdr:colOff>
      <xdr:row>12</xdr:row>
      <xdr:rowOff>104775</xdr:rowOff>
    </xdr:from>
    <xdr:to>
      <xdr:col>32</xdr:col>
      <xdr:colOff>590550</xdr:colOff>
      <xdr:row>23</xdr:row>
      <xdr:rowOff>123825</xdr:rowOff>
    </xdr:to>
    <xdr:sp fLocksText="0">
      <xdr:nvSpPr>
        <xdr:cNvPr id="104" name="テキスト ボックス 104"/>
        <xdr:cNvSpPr txBox="1">
          <a:spLocks noChangeArrowheads="1"/>
        </xdr:cNvSpPr>
      </xdr:nvSpPr>
      <xdr:spPr>
        <a:xfrm>
          <a:off x="16773525" y="2162175"/>
          <a:ext cx="4867275" cy="19050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財政健全化方針に基づく経費削減の取組等の着実な実施により、前年度より０．４ポイント改善している。
　今後も行財政改革の取組を通して、経費の削減に努める。</a:t>
          </a:r>
        </a:p>
      </xdr:txBody>
    </xdr:sp>
    <xdr:clientData/>
  </xdr:twoCellAnchor>
  <xdr:twoCellAnchor>
    <xdr:from>
      <xdr:col>18</xdr:col>
      <xdr:colOff>104775</xdr:colOff>
      <xdr:row>9</xdr:row>
      <xdr:rowOff>104775</xdr:rowOff>
    </xdr:from>
    <xdr:to>
      <xdr:col>18</xdr:col>
      <xdr:colOff>266700</xdr:colOff>
      <xdr:row>10</xdr:row>
      <xdr:rowOff>76200</xdr:rowOff>
    </xdr:to>
    <xdr:sp fLocksText="0">
      <xdr:nvSpPr>
        <xdr:cNvPr id="105" name="テキスト ボックス 105"/>
        <xdr:cNvSpPr txBox="1">
          <a:spLocks noChangeArrowheads="1"/>
        </xdr:cNvSpPr>
      </xdr:nvSpPr>
      <xdr:spPr>
        <a:xfrm>
          <a:off x="11953875" y="164782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24</xdr:row>
      <xdr:rowOff>9525</xdr:rowOff>
    </xdr:from>
    <xdr:to>
      <xdr:col>24</xdr:col>
      <xdr:colOff>561975</xdr:colOff>
      <xdr:row>24</xdr:row>
      <xdr:rowOff>9525</xdr:rowOff>
    </xdr:to>
    <xdr:sp>
      <xdr:nvSpPr>
        <xdr:cNvPr id="106" name="直線コネクタ 106"/>
        <xdr:cNvSpPr>
          <a:spLocks/>
        </xdr:cNvSpPr>
      </xdr:nvSpPr>
      <xdr:spPr>
        <a:xfrm>
          <a:off x="11934825" y="4124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23</xdr:row>
      <xdr:rowOff>38100</xdr:rowOff>
    </xdr:from>
    <xdr:to>
      <xdr:col>18</xdr:col>
      <xdr:colOff>85725</xdr:colOff>
      <xdr:row>24</xdr:row>
      <xdr:rowOff>133350</xdr:rowOff>
    </xdr:to>
    <xdr:sp fLocksText="0">
      <xdr:nvSpPr>
        <xdr:cNvPr id="107" name="テキスト ボックス 107"/>
        <xdr:cNvSpPr txBox="1">
          <a:spLocks noChangeArrowheads="1"/>
        </xdr:cNvSpPr>
      </xdr:nvSpPr>
      <xdr:spPr>
        <a:xfrm>
          <a:off x="11439525" y="3981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twoCellAnchor>
  <xdr:twoCellAnchor>
    <xdr:from>
      <xdr:col>18</xdr:col>
      <xdr:colOff>85725</xdr:colOff>
      <xdr:row>21</xdr:row>
      <xdr:rowOff>66675</xdr:rowOff>
    </xdr:from>
    <xdr:to>
      <xdr:col>24</xdr:col>
      <xdr:colOff>561975</xdr:colOff>
      <xdr:row>21</xdr:row>
      <xdr:rowOff>66675</xdr:rowOff>
    </xdr:to>
    <xdr:sp>
      <xdr:nvSpPr>
        <xdr:cNvPr id="108" name="直線コネクタ 108"/>
        <xdr:cNvSpPr>
          <a:spLocks/>
        </xdr:cNvSpPr>
      </xdr:nvSpPr>
      <xdr:spPr>
        <a:xfrm>
          <a:off x="11934825" y="36671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20</xdr:row>
      <xdr:rowOff>95250</xdr:rowOff>
    </xdr:from>
    <xdr:to>
      <xdr:col>18</xdr:col>
      <xdr:colOff>85725</xdr:colOff>
      <xdr:row>22</xdr:row>
      <xdr:rowOff>19050</xdr:rowOff>
    </xdr:to>
    <xdr:sp fLocksText="0">
      <xdr:nvSpPr>
        <xdr:cNvPr id="109" name="テキスト ボックス 109"/>
        <xdr:cNvSpPr txBox="1">
          <a:spLocks noChangeArrowheads="1"/>
        </xdr:cNvSpPr>
      </xdr:nvSpPr>
      <xdr:spPr>
        <a:xfrm>
          <a:off x="11439525" y="35242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twoCellAnchor>
  <xdr:twoCellAnchor>
    <xdr:from>
      <xdr:col>18</xdr:col>
      <xdr:colOff>85725</xdr:colOff>
      <xdr:row>18</xdr:row>
      <xdr:rowOff>123825</xdr:rowOff>
    </xdr:from>
    <xdr:to>
      <xdr:col>24</xdr:col>
      <xdr:colOff>561975</xdr:colOff>
      <xdr:row>18</xdr:row>
      <xdr:rowOff>123825</xdr:rowOff>
    </xdr:to>
    <xdr:sp>
      <xdr:nvSpPr>
        <xdr:cNvPr id="110" name="直線コネクタ 110"/>
        <xdr:cNvSpPr>
          <a:spLocks/>
        </xdr:cNvSpPr>
      </xdr:nvSpPr>
      <xdr:spPr>
        <a:xfrm>
          <a:off x="11934825" y="32099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17</xdr:row>
      <xdr:rowOff>152400</xdr:rowOff>
    </xdr:from>
    <xdr:to>
      <xdr:col>18</xdr:col>
      <xdr:colOff>85725</xdr:colOff>
      <xdr:row>19</xdr:row>
      <xdr:rowOff>76200</xdr:rowOff>
    </xdr:to>
    <xdr:sp fLocksText="0">
      <xdr:nvSpPr>
        <xdr:cNvPr id="111" name="テキスト ボックス 111"/>
        <xdr:cNvSpPr txBox="1">
          <a:spLocks noChangeArrowheads="1"/>
        </xdr:cNvSpPr>
      </xdr:nvSpPr>
      <xdr:spPr>
        <a:xfrm>
          <a:off x="11439525" y="30670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twoCellAnchor>
  <xdr:twoCellAnchor>
    <xdr:from>
      <xdr:col>18</xdr:col>
      <xdr:colOff>85725</xdr:colOff>
      <xdr:row>16</xdr:row>
      <xdr:rowOff>9525</xdr:rowOff>
    </xdr:from>
    <xdr:to>
      <xdr:col>24</xdr:col>
      <xdr:colOff>561975</xdr:colOff>
      <xdr:row>16</xdr:row>
      <xdr:rowOff>9525</xdr:rowOff>
    </xdr:to>
    <xdr:sp>
      <xdr:nvSpPr>
        <xdr:cNvPr id="112" name="直線コネクタ 112"/>
        <xdr:cNvSpPr>
          <a:spLocks/>
        </xdr:cNvSpPr>
      </xdr:nvSpPr>
      <xdr:spPr>
        <a:xfrm>
          <a:off x="11934825" y="27527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15</xdr:row>
      <xdr:rowOff>38100</xdr:rowOff>
    </xdr:from>
    <xdr:to>
      <xdr:col>18</xdr:col>
      <xdr:colOff>85725</xdr:colOff>
      <xdr:row>16</xdr:row>
      <xdr:rowOff>133350</xdr:rowOff>
    </xdr:to>
    <xdr:sp fLocksText="0">
      <xdr:nvSpPr>
        <xdr:cNvPr id="113" name="テキスト ボックス 113"/>
        <xdr:cNvSpPr txBox="1">
          <a:spLocks noChangeArrowheads="1"/>
        </xdr:cNvSpPr>
      </xdr:nvSpPr>
      <xdr:spPr>
        <a:xfrm>
          <a:off x="11439525" y="26098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twoCellAnchor>
  <xdr:twoCellAnchor>
    <xdr:from>
      <xdr:col>18</xdr:col>
      <xdr:colOff>85725</xdr:colOff>
      <xdr:row>13</xdr:row>
      <xdr:rowOff>66675</xdr:rowOff>
    </xdr:from>
    <xdr:to>
      <xdr:col>24</xdr:col>
      <xdr:colOff>561975</xdr:colOff>
      <xdr:row>13</xdr:row>
      <xdr:rowOff>66675</xdr:rowOff>
    </xdr:to>
    <xdr:sp>
      <xdr:nvSpPr>
        <xdr:cNvPr id="114" name="直線コネクタ 114"/>
        <xdr:cNvSpPr>
          <a:spLocks/>
        </xdr:cNvSpPr>
      </xdr:nvSpPr>
      <xdr:spPr>
        <a:xfrm>
          <a:off x="11934825" y="22955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12</xdr:row>
      <xdr:rowOff>95250</xdr:rowOff>
    </xdr:from>
    <xdr:to>
      <xdr:col>18</xdr:col>
      <xdr:colOff>85725</xdr:colOff>
      <xdr:row>14</xdr:row>
      <xdr:rowOff>19050</xdr:rowOff>
    </xdr:to>
    <xdr:sp fLocksText="0">
      <xdr:nvSpPr>
        <xdr:cNvPr id="115" name="テキスト ボックス 115"/>
        <xdr:cNvSpPr txBox="1">
          <a:spLocks noChangeArrowheads="1"/>
        </xdr:cNvSpPr>
      </xdr:nvSpPr>
      <xdr:spPr>
        <a:xfrm>
          <a:off x="11439525" y="21526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18</xdr:col>
      <xdr:colOff>85725</xdr:colOff>
      <xdr:row>10</xdr:row>
      <xdr:rowOff>123825</xdr:rowOff>
    </xdr:from>
    <xdr:to>
      <xdr:col>24</xdr:col>
      <xdr:colOff>561975</xdr:colOff>
      <xdr:row>10</xdr:row>
      <xdr:rowOff>123825</xdr:rowOff>
    </xdr:to>
    <xdr:sp>
      <xdr:nvSpPr>
        <xdr:cNvPr id="116" name="直線コネクタ 116"/>
        <xdr:cNvSpPr>
          <a:spLocks/>
        </xdr:cNvSpPr>
      </xdr:nvSpPr>
      <xdr:spPr>
        <a:xfrm>
          <a:off x="11934825" y="1838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9</xdr:row>
      <xdr:rowOff>152400</xdr:rowOff>
    </xdr:from>
    <xdr:to>
      <xdr:col>18</xdr:col>
      <xdr:colOff>85725</xdr:colOff>
      <xdr:row>11</xdr:row>
      <xdr:rowOff>76200</xdr:rowOff>
    </xdr:to>
    <xdr:sp fLocksText="0">
      <xdr:nvSpPr>
        <xdr:cNvPr id="117" name="テキスト ボックス 117"/>
        <xdr:cNvSpPr txBox="1">
          <a:spLocks noChangeArrowheads="1"/>
        </xdr:cNvSpPr>
      </xdr:nvSpPr>
      <xdr:spPr>
        <a:xfrm>
          <a:off x="11439525" y="1695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twoCellAnchor>
  <xdr:twoCellAnchor>
    <xdr:from>
      <xdr:col>18</xdr:col>
      <xdr:colOff>85725</xdr:colOff>
      <xdr:row>10</xdr:row>
      <xdr:rowOff>123825</xdr:rowOff>
    </xdr:from>
    <xdr:to>
      <xdr:col>24</xdr:col>
      <xdr:colOff>561975</xdr:colOff>
      <xdr:row>24</xdr:row>
      <xdr:rowOff>9525</xdr:rowOff>
    </xdr:to>
    <xdr:sp>
      <xdr:nvSpPr>
        <xdr:cNvPr id="118" name="物件費グラフ枠"/>
        <xdr:cNvSpPr>
          <a:spLocks/>
        </xdr:cNvSpPr>
      </xdr:nvSpPr>
      <xdr:spPr>
        <a:xfrm>
          <a:off x="11934825" y="1838325"/>
          <a:ext cx="44196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13</xdr:row>
      <xdr:rowOff>38100</xdr:rowOff>
    </xdr:from>
    <xdr:to>
      <xdr:col>24</xdr:col>
      <xdr:colOff>28575</xdr:colOff>
      <xdr:row>21</xdr:row>
      <xdr:rowOff>66675</xdr:rowOff>
    </xdr:to>
    <xdr:sp>
      <xdr:nvSpPr>
        <xdr:cNvPr id="119" name="直線コネクタ 119"/>
        <xdr:cNvSpPr>
          <a:spLocks/>
        </xdr:cNvSpPr>
      </xdr:nvSpPr>
      <xdr:spPr>
        <a:xfrm flipV="1">
          <a:off x="15821025" y="2266950"/>
          <a:ext cx="0" cy="14001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21</xdr:row>
      <xdr:rowOff>38100</xdr:rowOff>
    </xdr:from>
    <xdr:to>
      <xdr:col>25</xdr:col>
      <xdr:colOff>190500</xdr:colOff>
      <xdr:row>22</xdr:row>
      <xdr:rowOff>133350</xdr:rowOff>
    </xdr:to>
    <xdr:sp fLocksText="0">
      <xdr:nvSpPr>
        <xdr:cNvPr id="120" name="物件費最小値テキスト"/>
        <xdr:cNvSpPr txBox="1">
          <a:spLocks noChangeArrowheads="1"/>
        </xdr:cNvSpPr>
      </xdr:nvSpPr>
      <xdr:spPr>
        <a:xfrm>
          <a:off x="15906750" y="363855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25.0</a:t>
          </a:r>
        </a:p>
      </xdr:txBody>
    </xdr:sp>
    <xdr:clientData/>
  </xdr:twoCellAnchor>
  <xdr:twoCellAnchor>
    <xdr:from>
      <xdr:col>23</xdr:col>
      <xdr:colOff>600075</xdr:colOff>
      <xdr:row>21</xdr:row>
      <xdr:rowOff>66675</xdr:rowOff>
    </xdr:from>
    <xdr:to>
      <xdr:col>24</xdr:col>
      <xdr:colOff>114300</xdr:colOff>
      <xdr:row>21</xdr:row>
      <xdr:rowOff>66675</xdr:rowOff>
    </xdr:to>
    <xdr:sp>
      <xdr:nvSpPr>
        <xdr:cNvPr id="121" name="直線コネクタ 121"/>
        <xdr:cNvSpPr>
          <a:spLocks/>
        </xdr:cNvSpPr>
      </xdr:nvSpPr>
      <xdr:spPr>
        <a:xfrm>
          <a:off x="15735300" y="36671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11</xdr:row>
      <xdr:rowOff>133350</xdr:rowOff>
    </xdr:from>
    <xdr:to>
      <xdr:col>25</xdr:col>
      <xdr:colOff>190500</xdr:colOff>
      <xdr:row>13</xdr:row>
      <xdr:rowOff>47625</xdr:rowOff>
    </xdr:to>
    <xdr:sp fLocksText="0">
      <xdr:nvSpPr>
        <xdr:cNvPr id="122" name="物件費最大値テキスト"/>
        <xdr:cNvSpPr txBox="1">
          <a:spLocks noChangeArrowheads="1"/>
        </xdr:cNvSpPr>
      </xdr:nvSpPr>
      <xdr:spPr>
        <a:xfrm>
          <a:off x="15906750" y="20193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9.7</a:t>
          </a:r>
        </a:p>
      </xdr:txBody>
    </xdr:sp>
    <xdr:clientData/>
  </xdr:twoCellAnchor>
  <xdr:twoCellAnchor>
    <xdr:from>
      <xdr:col>23</xdr:col>
      <xdr:colOff>600075</xdr:colOff>
      <xdr:row>13</xdr:row>
      <xdr:rowOff>38100</xdr:rowOff>
    </xdr:from>
    <xdr:to>
      <xdr:col>24</xdr:col>
      <xdr:colOff>114300</xdr:colOff>
      <xdr:row>13</xdr:row>
      <xdr:rowOff>38100</xdr:rowOff>
    </xdr:to>
    <xdr:sp>
      <xdr:nvSpPr>
        <xdr:cNvPr id="123" name="直線コネクタ 123"/>
        <xdr:cNvSpPr>
          <a:spLocks/>
        </xdr:cNvSpPr>
      </xdr:nvSpPr>
      <xdr:spPr>
        <a:xfrm>
          <a:off x="15735300" y="22669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542925</xdr:colOff>
      <xdr:row>15</xdr:row>
      <xdr:rowOff>0</xdr:rowOff>
    </xdr:from>
    <xdr:to>
      <xdr:col>24</xdr:col>
      <xdr:colOff>28575</xdr:colOff>
      <xdr:row>15</xdr:row>
      <xdr:rowOff>38100</xdr:rowOff>
    </xdr:to>
    <xdr:sp>
      <xdr:nvSpPr>
        <xdr:cNvPr id="124" name="直線コネクタ 124"/>
        <xdr:cNvSpPr>
          <a:spLocks/>
        </xdr:cNvSpPr>
      </xdr:nvSpPr>
      <xdr:spPr>
        <a:xfrm flipV="1">
          <a:off x="15020925" y="2571750"/>
          <a:ext cx="800100"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15</xdr:row>
      <xdr:rowOff>114300</xdr:rowOff>
    </xdr:from>
    <xdr:to>
      <xdr:col>25</xdr:col>
      <xdr:colOff>190500</xdr:colOff>
      <xdr:row>17</xdr:row>
      <xdr:rowOff>28575</xdr:rowOff>
    </xdr:to>
    <xdr:sp fLocksText="0">
      <xdr:nvSpPr>
        <xdr:cNvPr id="125" name="物件費平均値テキスト"/>
        <xdr:cNvSpPr txBox="1">
          <a:spLocks noChangeArrowheads="1"/>
        </xdr:cNvSpPr>
      </xdr:nvSpPr>
      <xdr:spPr>
        <a:xfrm>
          <a:off x="15906750" y="26860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15.1</a:t>
          </a:r>
        </a:p>
      </xdr:txBody>
    </xdr:sp>
    <xdr:clientData/>
  </xdr:twoCellAnchor>
  <xdr:twoCellAnchor>
    <xdr:from>
      <xdr:col>23</xdr:col>
      <xdr:colOff>638175</xdr:colOff>
      <xdr:row>15</xdr:row>
      <xdr:rowOff>142875</xdr:rowOff>
    </xdr:from>
    <xdr:to>
      <xdr:col>24</xdr:col>
      <xdr:colOff>76200</xdr:colOff>
      <xdr:row>16</xdr:row>
      <xdr:rowOff>76200</xdr:rowOff>
    </xdr:to>
    <xdr:sp>
      <xdr:nvSpPr>
        <xdr:cNvPr id="126" name="フローチャート : 判断 126"/>
        <xdr:cNvSpPr>
          <a:spLocks/>
        </xdr:cNvSpPr>
      </xdr:nvSpPr>
      <xdr:spPr>
        <a:xfrm>
          <a:off x="15773400" y="27146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14</xdr:row>
      <xdr:rowOff>114300</xdr:rowOff>
    </xdr:from>
    <xdr:to>
      <xdr:col>22</xdr:col>
      <xdr:colOff>542925</xdr:colOff>
      <xdr:row>15</xdr:row>
      <xdr:rowOff>38100</xdr:rowOff>
    </xdr:to>
    <xdr:sp>
      <xdr:nvSpPr>
        <xdr:cNvPr id="127" name="直線コネクタ 127"/>
        <xdr:cNvSpPr>
          <a:spLocks/>
        </xdr:cNvSpPr>
      </xdr:nvSpPr>
      <xdr:spPr>
        <a:xfrm>
          <a:off x="14163675" y="2514600"/>
          <a:ext cx="857250" cy="952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495300</xdr:colOff>
      <xdr:row>15</xdr:row>
      <xdr:rowOff>76200</xdr:rowOff>
    </xdr:from>
    <xdr:to>
      <xdr:col>22</xdr:col>
      <xdr:colOff>590550</xdr:colOff>
      <xdr:row>16</xdr:row>
      <xdr:rowOff>9525</xdr:rowOff>
    </xdr:to>
    <xdr:sp>
      <xdr:nvSpPr>
        <xdr:cNvPr id="128" name="フローチャート : 判断 128"/>
        <xdr:cNvSpPr>
          <a:spLocks/>
        </xdr:cNvSpPr>
      </xdr:nvSpPr>
      <xdr:spPr>
        <a:xfrm>
          <a:off x="14973300" y="26479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15</xdr:row>
      <xdr:rowOff>161925</xdr:rowOff>
    </xdr:from>
    <xdr:to>
      <xdr:col>23</xdr:col>
      <xdr:colOff>228600</xdr:colOff>
      <xdr:row>17</xdr:row>
      <xdr:rowOff>85725</xdr:rowOff>
    </xdr:to>
    <xdr:sp fLocksText="0">
      <xdr:nvSpPr>
        <xdr:cNvPr id="129" name="テキスト ボックス 129"/>
        <xdr:cNvSpPr txBox="1">
          <a:spLocks noChangeArrowheads="1"/>
        </xdr:cNvSpPr>
      </xdr:nvSpPr>
      <xdr:spPr>
        <a:xfrm>
          <a:off x="14649450" y="2733675"/>
          <a:ext cx="71437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14.4</a:t>
          </a:r>
        </a:p>
      </xdr:txBody>
    </xdr:sp>
    <xdr:clientData/>
  </xdr:twoCellAnchor>
  <xdr:twoCellAnchor>
    <xdr:from>
      <xdr:col>20</xdr:col>
      <xdr:colOff>152400</xdr:colOff>
      <xdr:row>14</xdr:row>
      <xdr:rowOff>85725</xdr:rowOff>
    </xdr:from>
    <xdr:to>
      <xdr:col>21</xdr:col>
      <xdr:colOff>342900</xdr:colOff>
      <xdr:row>14</xdr:row>
      <xdr:rowOff>114300</xdr:rowOff>
    </xdr:to>
    <xdr:sp>
      <xdr:nvSpPr>
        <xdr:cNvPr id="130" name="直線コネクタ 130"/>
        <xdr:cNvSpPr>
          <a:spLocks/>
        </xdr:cNvSpPr>
      </xdr:nvSpPr>
      <xdr:spPr>
        <a:xfrm>
          <a:off x="13315950" y="2486025"/>
          <a:ext cx="847725"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304800</xdr:colOff>
      <xdr:row>15</xdr:row>
      <xdr:rowOff>47625</xdr:rowOff>
    </xdr:from>
    <xdr:to>
      <xdr:col>21</xdr:col>
      <xdr:colOff>390525</xdr:colOff>
      <xdr:row>15</xdr:row>
      <xdr:rowOff>152400</xdr:rowOff>
    </xdr:to>
    <xdr:sp>
      <xdr:nvSpPr>
        <xdr:cNvPr id="131" name="フローチャート : 判断 131"/>
        <xdr:cNvSpPr>
          <a:spLocks/>
        </xdr:cNvSpPr>
      </xdr:nvSpPr>
      <xdr:spPr>
        <a:xfrm>
          <a:off x="14125575" y="26193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15</xdr:row>
      <xdr:rowOff>133350</xdr:rowOff>
    </xdr:from>
    <xdr:to>
      <xdr:col>22</xdr:col>
      <xdr:colOff>57150</xdr:colOff>
      <xdr:row>17</xdr:row>
      <xdr:rowOff>57150</xdr:rowOff>
    </xdr:to>
    <xdr:sp fLocksText="0">
      <xdr:nvSpPr>
        <xdr:cNvPr id="132" name="テキスト ボックス 132"/>
        <xdr:cNvSpPr txBox="1">
          <a:spLocks noChangeArrowheads="1"/>
        </xdr:cNvSpPr>
      </xdr:nvSpPr>
      <xdr:spPr>
        <a:xfrm>
          <a:off x="13801725" y="270510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twoCellAnchor>
  <xdr:twoCellAnchor>
    <xdr:from>
      <xdr:col>18</xdr:col>
      <xdr:colOff>609600</xdr:colOff>
      <xdr:row>14</xdr:row>
      <xdr:rowOff>85725</xdr:rowOff>
    </xdr:from>
    <xdr:to>
      <xdr:col>20</xdr:col>
      <xdr:colOff>152400</xdr:colOff>
      <xdr:row>15</xdr:row>
      <xdr:rowOff>123825</xdr:rowOff>
    </xdr:to>
    <xdr:sp>
      <xdr:nvSpPr>
        <xdr:cNvPr id="133" name="直線コネクタ 133"/>
        <xdr:cNvSpPr>
          <a:spLocks/>
        </xdr:cNvSpPr>
      </xdr:nvSpPr>
      <xdr:spPr>
        <a:xfrm flipV="1">
          <a:off x="12458700" y="2486025"/>
          <a:ext cx="857250" cy="2095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14</xdr:row>
      <xdr:rowOff>152400</xdr:rowOff>
    </xdr:from>
    <xdr:to>
      <xdr:col>20</xdr:col>
      <xdr:colOff>200025</xdr:colOff>
      <xdr:row>15</xdr:row>
      <xdr:rowOff>76200</xdr:rowOff>
    </xdr:to>
    <xdr:sp>
      <xdr:nvSpPr>
        <xdr:cNvPr id="134" name="フローチャート : 判断 134"/>
        <xdr:cNvSpPr>
          <a:spLocks/>
        </xdr:cNvSpPr>
      </xdr:nvSpPr>
      <xdr:spPr>
        <a:xfrm>
          <a:off x="13268325" y="25527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15</xdr:row>
      <xdr:rowOff>66675</xdr:rowOff>
    </xdr:from>
    <xdr:to>
      <xdr:col>20</xdr:col>
      <xdr:colOff>523875</xdr:colOff>
      <xdr:row>16</xdr:row>
      <xdr:rowOff>152400</xdr:rowOff>
    </xdr:to>
    <xdr:sp fLocksText="0">
      <xdr:nvSpPr>
        <xdr:cNvPr id="135" name="テキスト ボックス 135"/>
        <xdr:cNvSpPr txBox="1">
          <a:spLocks noChangeArrowheads="1"/>
        </xdr:cNvSpPr>
      </xdr:nvSpPr>
      <xdr:spPr>
        <a:xfrm>
          <a:off x="12954000" y="26384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twoCellAnchor>
  <xdr:twoCellAnchor>
    <xdr:from>
      <xdr:col>18</xdr:col>
      <xdr:colOff>561975</xdr:colOff>
      <xdr:row>15</xdr:row>
      <xdr:rowOff>0</xdr:rowOff>
    </xdr:from>
    <xdr:to>
      <xdr:col>19</xdr:col>
      <xdr:colOff>9525</xdr:colOff>
      <xdr:row>15</xdr:row>
      <xdr:rowOff>95250</xdr:rowOff>
    </xdr:to>
    <xdr:sp>
      <xdr:nvSpPr>
        <xdr:cNvPr id="136" name="フローチャート : 判断 136"/>
        <xdr:cNvSpPr>
          <a:spLocks/>
        </xdr:cNvSpPr>
      </xdr:nvSpPr>
      <xdr:spPr>
        <a:xfrm>
          <a:off x="12411075" y="25717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13</xdr:row>
      <xdr:rowOff>104775</xdr:rowOff>
    </xdr:from>
    <xdr:to>
      <xdr:col>19</xdr:col>
      <xdr:colOff>323850</xdr:colOff>
      <xdr:row>15</xdr:row>
      <xdr:rowOff>28575</xdr:rowOff>
    </xdr:to>
    <xdr:sp fLocksText="0">
      <xdr:nvSpPr>
        <xdr:cNvPr id="137" name="テキスト ボックス 137"/>
        <xdr:cNvSpPr txBox="1">
          <a:spLocks noChangeArrowheads="1"/>
        </xdr:cNvSpPr>
      </xdr:nvSpPr>
      <xdr:spPr>
        <a:xfrm>
          <a:off x="12096750" y="23336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13.5</a:t>
          </a:r>
        </a:p>
      </xdr:txBody>
    </xdr:sp>
    <xdr:clientData/>
  </xdr:twoCellAnchor>
  <xdr:twoCellAnchor>
    <xdr:from>
      <xdr:col>23</xdr:col>
      <xdr:colOff>485775</xdr:colOff>
      <xdr:row>24</xdr:row>
      <xdr:rowOff>9525</xdr:rowOff>
    </xdr:from>
    <xdr:to>
      <xdr:col>24</xdr:col>
      <xdr:colOff>552450</xdr:colOff>
      <xdr:row>25</xdr:row>
      <xdr:rowOff>95250</xdr:rowOff>
    </xdr:to>
    <xdr:sp fLocksText="0">
      <xdr:nvSpPr>
        <xdr:cNvPr id="138" name="テキスト ボックス 138"/>
        <xdr:cNvSpPr txBox="1">
          <a:spLocks noChangeArrowheads="1"/>
        </xdr:cNvSpPr>
      </xdr:nvSpPr>
      <xdr:spPr>
        <a:xfrm>
          <a:off x="15621000" y="4124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333375</xdr:colOff>
      <xdr:row>24</xdr:row>
      <xdr:rowOff>9525</xdr:rowOff>
    </xdr:from>
    <xdr:to>
      <xdr:col>23</xdr:col>
      <xdr:colOff>409575</xdr:colOff>
      <xdr:row>25</xdr:row>
      <xdr:rowOff>95250</xdr:rowOff>
    </xdr:to>
    <xdr:sp fLocksText="0">
      <xdr:nvSpPr>
        <xdr:cNvPr id="139" name="テキスト ボックス 139"/>
        <xdr:cNvSpPr txBox="1">
          <a:spLocks noChangeArrowheads="1"/>
        </xdr:cNvSpPr>
      </xdr:nvSpPr>
      <xdr:spPr>
        <a:xfrm>
          <a:off x="14811375" y="4124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133350</xdr:colOff>
      <xdr:row>24</xdr:row>
      <xdr:rowOff>9525</xdr:rowOff>
    </xdr:from>
    <xdr:to>
      <xdr:col>22</xdr:col>
      <xdr:colOff>209550</xdr:colOff>
      <xdr:row>25</xdr:row>
      <xdr:rowOff>95250</xdr:rowOff>
    </xdr:to>
    <xdr:sp fLocksText="0">
      <xdr:nvSpPr>
        <xdr:cNvPr id="140" name="テキスト ボックス 140"/>
        <xdr:cNvSpPr txBox="1">
          <a:spLocks noChangeArrowheads="1"/>
        </xdr:cNvSpPr>
      </xdr:nvSpPr>
      <xdr:spPr>
        <a:xfrm>
          <a:off x="13954125" y="4124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600075</xdr:colOff>
      <xdr:row>24</xdr:row>
      <xdr:rowOff>9525</xdr:rowOff>
    </xdr:from>
    <xdr:to>
      <xdr:col>21</xdr:col>
      <xdr:colOff>19050</xdr:colOff>
      <xdr:row>25</xdr:row>
      <xdr:rowOff>95250</xdr:rowOff>
    </xdr:to>
    <xdr:sp fLocksText="0">
      <xdr:nvSpPr>
        <xdr:cNvPr id="141" name="テキスト ボックス 141"/>
        <xdr:cNvSpPr txBox="1">
          <a:spLocks noChangeArrowheads="1"/>
        </xdr:cNvSpPr>
      </xdr:nvSpPr>
      <xdr:spPr>
        <a:xfrm>
          <a:off x="13106400" y="4124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409575</xdr:colOff>
      <xdr:row>24</xdr:row>
      <xdr:rowOff>9525</xdr:rowOff>
    </xdr:from>
    <xdr:to>
      <xdr:col>19</xdr:col>
      <xdr:colOff>485775</xdr:colOff>
      <xdr:row>25</xdr:row>
      <xdr:rowOff>95250</xdr:rowOff>
    </xdr:to>
    <xdr:sp fLocksText="0">
      <xdr:nvSpPr>
        <xdr:cNvPr id="142" name="テキスト ボックス 142"/>
        <xdr:cNvSpPr txBox="1">
          <a:spLocks noChangeArrowheads="1"/>
        </xdr:cNvSpPr>
      </xdr:nvSpPr>
      <xdr:spPr>
        <a:xfrm>
          <a:off x="12258675" y="4124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638175</xdr:colOff>
      <xdr:row>14</xdr:row>
      <xdr:rowOff>123825</xdr:rowOff>
    </xdr:from>
    <xdr:to>
      <xdr:col>24</xdr:col>
      <xdr:colOff>76200</xdr:colOff>
      <xdr:row>15</xdr:row>
      <xdr:rowOff>47625</xdr:rowOff>
    </xdr:to>
    <xdr:sp>
      <xdr:nvSpPr>
        <xdr:cNvPr id="143" name="円/楕円 143"/>
        <xdr:cNvSpPr>
          <a:spLocks/>
        </xdr:cNvSpPr>
      </xdr:nvSpPr>
      <xdr:spPr>
        <a:xfrm>
          <a:off x="15773400" y="25241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13</xdr:row>
      <xdr:rowOff>142875</xdr:rowOff>
    </xdr:from>
    <xdr:to>
      <xdr:col>25</xdr:col>
      <xdr:colOff>190500</xdr:colOff>
      <xdr:row>15</xdr:row>
      <xdr:rowOff>57150</xdr:rowOff>
    </xdr:to>
    <xdr:sp fLocksText="0">
      <xdr:nvSpPr>
        <xdr:cNvPr id="144" name="物件費該当値テキスト"/>
        <xdr:cNvSpPr txBox="1">
          <a:spLocks noChangeArrowheads="1"/>
        </xdr:cNvSpPr>
      </xdr:nvSpPr>
      <xdr:spPr>
        <a:xfrm>
          <a:off x="15906750" y="23717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twoCellAnchor>
  <xdr:twoCellAnchor>
    <xdr:from>
      <xdr:col>22</xdr:col>
      <xdr:colOff>495300</xdr:colOff>
      <xdr:row>14</xdr:row>
      <xdr:rowOff>161925</xdr:rowOff>
    </xdr:from>
    <xdr:to>
      <xdr:col>22</xdr:col>
      <xdr:colOff>590550</xdr:colOff>
      <xdr:row>15</xdr:row>
      <xdr:rowOff>85725</xdr:rowOff>
    </xdr:to>
    <xdr:sp>
      <xdr:nvSpPr>
        <xdr:cNvPr id="145" name="円/楕円 145"/>
        <xdr:cNvSpPr>
          <a:spLocks/>
        </xdr:cNvSpPr>
      </xdr:nvSpPr>
      <xdr:spPr>
        <a:xfrm>
          <a:off x="14973300" y="25622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13</xdr:row>
      <xdr:rowOff>95250</xdr:rowOff>
    </xdr:from>
    <xdr:to>
      <xdr:col>23</xdr:col>
      <xdr:colOff>228600</xdr:colOff>
      <xdr:row>15</xdr:row>
      <xdr:rowOff>19050</xdr:rowOff>
    </xdr:to>
    <xdr:sp fLocksText="0">
      <xdr:nvSpPr>
        <xdr:cNvPr id="146" name="テキスト ボックス 146"/>
        <xdr:cNvSpPr txBox="1">
          <a:spLocks noChangeArrowheads="1"/>
        </xdr:cNvSpPr>
      </xdr:nvSpPr>
      <xdr:spPr>
        <a:xfrm>
          <a:off x="14649450" y="2324100"/>
          <a:ext cx="71437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twoCellAnchor>
  <xdr:twoCellAnchor>
    <xdr:from>
      <xdr:col>21</xdr:col>
      <xdr:colOff>304800</xdr:colOff>
      <xdr:row>14</xdr:row>
      <xdr:rowOff>66675</xdr:rowOff>
    </xdr:from>
    <xdr:to>
      <xdr:col>21</xdr:col>
      <xdr:colOff>390525</xdr:colOff>
      <xdr:row>14</xdr:row>
      <xdr:rowOff>171450</xdr:rowOff>
    </xdr:to>
    <xdr:sp>
      <xdr:nvSpPr>
        <xdr:cNvPr id="147" name="円/楕円 147"/>
        <xdr:cNvSpPr>
          <a:spLocks/>
        </xdr:cNvSpPr>
      </xdr:nvSpPr>
      <xdr:spPr>
        <a:xfrm>
          <a:off x="14125575" y="24669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13</xdr:row>
      <xdr:rowOff>9525</xdr:rowOff>
    </xdr:from>
    <xdr:to>
      <xdr:col>22</xdr:col>
      <xdr:colOff>57150</xdr:colOff>
      <xdr:row>14</xdr:row>
      <xdr:rowOff>95250</xdr:rowOff>
    </xdr:to>
    <xdr:sp fLocksText="0">
      <xdr:nvSpPr>
        <xdr:cNvPr id="148" name="テキスト ボックス 148"/>
        <xdr:cNvSpPr txBox="1">
          <a:spLocks noChangeArrowheads="1"/>
        </xdr:cNvSpPr>
      </xdr:nvSpPr>
      <xdr:spPr>
        <a:xfrm>
          <a:off x="13801725" y="22383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twoCellAnchor>
  <xdr:twoCellAnchor>
    <xdr:from>
      <xdr:col>20</xdr:col>
      <xdr:colOff>104775</xdr:colOff>
      <xdr:row>14</xdr:row>
      <xdr:rowOff>28575</xdr:rowOff>
    </xdr:from>
    <xdr:to>
      <xdr:col>20</xdr:col>
      <xdr:colOff>200025</xdr:colOff>
      <xdr:row>14</xdr:row>
      <xdr:rowOff>133350</xdr:rowOff>
    </xdr:to>
    <xdr:sp>
      <xdr:nvSpPr>
        <xdr:cNvPr id="149" name="円/楕円 149"/>
        <xdr:cNvSpPr>
          <a:spLocks/>
        </xdr:cNvSpPr>
      </xdr:nvSpPr>
      <xdr:spPr>
        <a:xfrm>
          <a:off x="13268325" y="24288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12</xdr:row>
      <xdr:rowOff>142875</xdr:rowOff>
    </xdr:from>
    <xdr:to>
      <xdr:col>20</xdr:col>
      <xdr:colOff>523875</xdr:colOff>
      <xdr:row>14</xdr:row>
      <xdr:rowOff>57150</xdr:rowOff>
    </xdr:to>
    <xdr:sp fLocksText="0">
      <xdr:nvSpPr>
        <xdr:cNvPr id="150" name="テキスト ボックス 150"/>
        <xdr:cNvSpPr txBox="1">
          <a:spLocks noChangeArrowheads="1"/>
        </xdr:cNvSpPr>
      </xdr:nvSpPr>
      <xdr:spPr>
        <a:xfrm>
          <a:off x="12954000" y="22002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twoCellAnchor>
  <xdr:twoCellAnchor>
    <xdr:from>
      <xdr:col>18</xdr:col>
      <xdr:colOff>561975</xdr:colOff>
      <xdr:row>15</xdr:row>
      <xdr:rowOff>66675</xdr:rowOff>
    </xdr:from>
    <xdr:to>
      <xdr:col>19</xdr:col>
      <xdr:colOff>9525</xdr:colOff>
      <xdr:row>15</xdr:row>
      <xdr:rowOff>171450</xdr:rowOff>
    </xdr:to>
    <xdr:sp>
      <xdr:nvSpPr>
        <xdr:cNvPr id="151" name="円/楕円 151"/>
        <xdr:cNvSpPr>
          <a:spLocks/>
        </xdr:cNvSpPr>
      </xdr:nvSpPr>
      <xdr:spPr>
        <a:xfrm>
          <a:off x="12411075" y="26384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15</xdr:row>
      <xdr:rowOff>152400</xdr:rowOff>
    </xdr:from>
    <xdr:to>
      <xdr:col>19</xdr:col>
      <xdr:colOff>323850</xdr:colOff>
      <xdr:row>17</xdr:row>
      <xdr:rowOff>76200</xdr:rowOff>
    </xdr:to>
    <xdr:sp fLocksText="0">
      <xdr:nvSpPr>
        <xdr:cNvPr id="152" name="テキスト ボックス 152"/>
        <xdr:cNvSpPr txBox="1">
          <a:spLocks noChangeArrowheads="1"/>
        </xdr:cNvSpPr>
      </xdr:nvSpPr>
      <xdr:spPr>
        <a:xfrm>
          <a:off x="12096750" y="272415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twoCellAnchor>
  <xdr:twoCellAnchor>
    <xdr:from>
      <xdr:col>1</xdr:col>
      <xdr:colOff>66675</xdr:colOff>
      <xdr:row>47</xdr:row>
      <xdr:rowOff>66675</xdr:rowOff>
    </xdr:from>
    <xdr:to>
      <xdr:col>7</xdr:col>
      <xdr:colOff>542925</xdr:colOff>
      <xdr:row>49</xdr:row>
      <xdr:rowOff>47625</xdr:rowOff>
    </xdr:to>
    <xdr:sp>
      <xdr:nvSpPr>
        <xdr:cNvPr id="153" name="正方形/長方形 153"/>
        <xdr:cNvSpPr>
          <a:spLocks/>
        </xdr:cNvSpPr>
      </xdr:nvSpPr>
      <xdr:spPr>
        <a:xfrm>
          <a:off x="733425" y="8124825"/>
          <a:ext cx="4419600" cy="3238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7</xdr:col>
      <xdr:colOff>561975</xdr:colOff>
      <xdr:row>47</xdr:row>
      <xdr:rowOff>133350</xdr:rowOff>
    </xdr:from>
    <xdr:to>
      <xdr:col>10</xdr:col>
      <xdr:colOff>57150</xdr:colOff>
      <xdr:row>49</xdr:row>
      <xdr:rowOff>47625</xdr:rowOff>
    </xdr:to>
    <xdr:sp>
      <xdr:nvSpPr>
        <xdr:cNvPr id="154" name="正方形/長方形 154"/>
        <xdr:cNvSpPr>
          <a:spLocks/>
        </xdr:cNvSpPr>
      </xdr:nvSpPr>
      <xdr:spPr>
        <a:xfrm>
          <a:off x="5172075" y="81915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7</xdr:col>
      <xdr:colOff>561975</xdr:colOff>
      <xdr:row>48</xdr:row>
      <xdr:rowOff>152400</xdr:rowOff>
    </xdr:from>
    <xdr:to>
      <xdr:col>10</xdr:col>
      <xdr:colOff>57150</xdr:colOff>
      <xdr:row>50</xdr:row>
      <xdr:rowOff>66675</xdr:rowOff>
    </xdr:to>
    <xdr:sp>
      <xdr:nvSpPr>
        <xdr:cNvPr id="155" name="正方形/長方形 155"/>
        <xdr:cNvSpPr>
          <a:spLocks/>
        </xdr:cNvSpPr>
      </xdr:nvSpPr>
      <xdr:spPr>
        <a:xfrm>
          <a:off x="5172075" y="83820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16/51</a:t>
          </a:r>
        </a:p>
      </xdr:txBody>
    </xdr:sp>
    <xdr:clientData/>
  </xdr:twoCellAnchor>
  <xdr:twoCellAnchor>
    <xdr:from>
      <xdr:col>10</xdr:col>
      <xdr:colOff>209550</xdr:colOff>
      <xdr:row>47</xdr:row>
      <xdr:rowOff>133350</xdr:rowOff>
    </xdr:from>
    <xdr:to>
      <xdr:col>12</xdr:col>
      <xdr:colOff>238125</xdr:colOff>
      <xdr:row>49</xdr:row>
      <xdr:rowOff>47625</xdr:rowOff>
    </xdr:to>
    <xdr:sp>
      <xdr:nvSpPr>
        <xdr:cNvPr id="156" name="正方形/長方形 156"/>
        <xdr:cNvSpPr>
          <a:spLocks/>
        </xdr:cNvSpPr>
      </xdr:nvSpPr>
      <xdr:spPr>
        <a:xfrm>
          <a:off x="6791325" y="8191500"/>
          <a:ext cx="13430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10</xdr:col>
      <xdr:colOff>209550</xdr:colOff>
      <xdr:row>48</xdr:row>
      <xdr:rowOff>152400</xdr:rowOff>
    </xdr:from>
    <xdr:to>
      <xdr:col>12</xdr:col>
      <xdr:colOff>238125</xdr:colOff>
      <xdr:row>50</xdr:row>
      <xdr:rowOff>66675</xdr:rowOff>
    </xdr:to>
    <xdr:sp>
      <xdr:nvSpPr>
        <xdr:cNvPr id="157" name="正方形/長方形 157"/>
        <xdr:cNvSpPr>
          <a:spLocks/>
        </xdr:cNvSpPr>
      </xdr:nvSpPr>
      <xdr:spPr>
        <a:xfrm>
          <a:off x="6791325" y="8382000"/>
          <a:ext cx="13430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11.8</a:t>
          </a:r>
        </a:p>
      </xdr:txBody>
    </xdr:sp>
    <xdr:clientData/>
  </xdr:twoCellAnchor>
  <xdr:twoCellAnchor>
    <xdr:from>
      <xdr:col>12</xdr:col>
      <xdr:colOff>438150</xdr:colOff>
      <xdr:row>47</xdr:row>
      <xdr:rowOff>133350</xdr:rowOff>
    </xdr:from>
    <xdr:to>
      <xdr:col>14</xdr:col>
      <xdr:colOff>581025</xdr:colOff>
      <xdr:row>49</xdr:row>
      <xdr:rowOff>47625</xdr:rowOff>
    </xdr:to>
    <xdr:sp>
      <xdr:nvSpPr>
        <xdr:cNvPr id="158" name="正方形/長方形 158"/>
        <xdr:cNvSpPr>
          <a:spLocks/>
        </xdr:cNvSpPr>
      </xdr:nvSpPr>
      <xdr:spPr>
        <a:xfrm>
          <a:off x="8334375" y="81915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438150</xdr:colOff>
      <xdr:row>48</xdr:row>
      <xdr:rowOff>152400</xdr:rowOff>
    </xdr:from>
    <xdr:to>
      <xdr:col>14</xdr:col>
      <xdr:colOff>581025</xdr:colOff>
      <xdr:row>50</xdr:row>
      <xdr:rowOff>66675</xdr:rowOff>
    </xdr:to>
    <xdr:sp>
      <xdr:nvSpPr>
        <xdr:cNvPr id="159" name="正方形/長方形 159"/>
        <xdr:cNvSpPr>
          <a:spLocks/>
        </xdr:cNvSpPr>
      </xdr:nvSpPr>
      <xdr:spPr>
        <a:xfrm>
          <a:off x="8334375" y="83820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8.7</a:t>
          </a:r>
        </a:p>
      </xdr:txBody>
    </xdr:sp>
    <xdr:clientData/>
  </xdr:twoCellAnchor>
  <xdr:twoCellAnchor>
    <xdr:from>
      <xdr:col>1</xdr:col>
      <xdr:colOff>66675</xdr:colOff>
      <xdr:row>50</xdr:row>
      <xdr:rowOff>123825</xdr:rowOff>
    </xdr:from>
    <xdr:to>
      <xdr:col>7</xdr:col>
      <xdr:colOff>542925</xdr:colOff>
      <xdr:row>64</xdr:row>
      <xdr:rowOff>9525</xdr:rowOff>
    </xdr:to>
    <xdr:sp>
      <xdr:nvSpPr>
        <xdr:cNvPr id="160" name="正方形/長方形 160"/>
        <xdr:cNvSpPr>
          <a:spLocks/>
        </xdr:cNvSpPr>
      </xdr:nvSpPr>
      <xdr:spPr>
        <a:xfrm>
          <a:off x="733425" y="8696325"/>
          <a:ext cx="44196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50</xdr:row>
      <xdr:rowOff>123825</xdr:rowOff>
    </xdr:from>
    <xdr:to>
      <xdr:col>16</xdr:col>
      <xdr:colOff>57150</xdr:colOff>
      <xdr:row>64</xdr:row>
      <xdr:rowOff>9525</xdr:rowOff>
    </xdr:to>
    <xdr:sp>
      <xdr:nvSpPr>
        <xdr:cNvPr id="161" name="正方形/長方形 161"/>
        <xdr:cNvSpPr>
          <a:spLocks/>
        </xdr:cNvSpPr>
      </xdr:nvSpPr>
      <xdr:spPr>
        <a:xfrm>
          <a:off x="5476875" y="8696325"/>
          <a:ext cx="5114925" cy="2286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50</xdr:row>
      <xdr:rowOff>123825</xdr:rowOff>
    </xdr:from>
    <xdr:to>
      <xdr:col>13</xdr:col>
      <xdr:colOff>638175</xdr:colOff>
      <xdr:row>52</xdr:row>
      <xdr:rowOff>38100</xdr:rowOff>
    </xdr:to>
    <xdr:sp>
      <xdr:nvSpPr>
        <xdr:cNvPr id="162" name="正方形/長方形 162"/>
        <xdr:cNvSpPr>
          <a:spLocks/>
        </xdr:cNvSpPr>
      </xdr:nvSpPr>
      <xdr:spPr>
        <a:xfrm>
          <a:off x="5543550" y="8696325"/>
          <a:ext cx="3648075" cy="257175"/>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扶助費の分析欄</a:t>
          </a:r>
        </a:p>
      </xdr:txBody>
    </xdr:sp>
    <xdr:clientData/>
  </xdr:twoCellAnchor>
  <xdr:twoCellAnchor>
    <xdr:from>
      <xdr:col>8</xdr:col>
      <xdr:colOff>314325</xdr:colOff>
      <xdr:row>52</xdr:row>
      <xdr:rowOff>104775</xdr:rowOff>
    </xdr:from>
    <xdr:to>
      <xdr:col>15</xdr:col>
      <xdr:colOff>571500</xdr:colOff>
      <xdr:row>63</xdr:row>
      <xdr:rowOff>123825</xdr:rowOff>
    </xdr:to>
    <xdr:sp fLocksText="0">
      <xdr:nvSpPr>
        <xdr:cNvPr id="163" name="テキスト ボックス 163"/>
        <xdr:cNvSpPr txBox="1">
          <a:spLocks noChangeArrowheads="1"/>
        </xdr:cNvSpPr>
      </xdr:nvSpPr>
      <xdr:spPr>
        <a:xfrm>
          <a:off x="5581650" y="9020175"/>
          <a:ext cx="4857750" cy="19050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障害者自立支援給付事業が前年度より３％増加しているものの、児童手当費が前年度より３％減少しているため対前年度比では横ばいとなっており、類似団体平均を１．１ポイント下回っている。
　今後も必要な支援を確保しつつ、事業の見直しを図るなどして効率的な財政運営に努める。</a:t>
          </a:r>
        </a:p>
      </xdr:txBody>
    </xdr:sp>
    <xdr:clientData/>
  </xdr:twoCellAnchor>
  <xdr:twoCellAnchor>
    <xdr:from>
      <xdr:col>1</xdr:col>
      <xdr:colOff>85725</xdr:colOff>
      <xdr:row>49</xdr:row>
      <xdr:rowOff>104775</xdr:rowOff>
    </xdr:from>
    <xdr:to>
      <xdr:col>1</xdr:col>
      <xdr:colOff>247650</xdr:colOff>
      <xdr:row>50</xdr:row>
      <xdr:rowOff>76200</xdr:rowOff>
    </xdr:to>
    <xdr:sp fLocksText="0">
      <xdr:nvSpPr>
        <xdr:cNvPr id="164" name="テキスト ボックス 164"/>
        <xdr:cNvSpPr txBox="1">
          <a:spLocks noChangeArrowheads="1"/>
        </xdr:cNvSpPr>
      </xdr:nvSpPr>
      <xdr:spPr>
        <a:xfrm>
          <a:off x="752475" y="850582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66675</xdr:colOff>
      <xdr:row>64</xdr:row>
      <xdr:rowOff>9525</xdr:rowOff>
    </xdr:from>
    <xdr:to>
      <xdr:col>7</xdr:col>
      <xdr:colOff>542925</xdr:colOff>
      <xdr:row>64</xdr:row>
      <xdr:rowOff>9525</xdr:rowOff>
    </xdr:to>
    <xdr:sp>
      <xdr:nvSpPr>
        <xdr:cNvPr id="165" name="直線コネクタ 165"/>
        <xdr:cNvSpPr>
          <a:spLocks/>
        </xdr:cNvSpPr>
      </xdr:nvSpPr>
      <xdr:spPr>
        <a:xfrm>
          <a:off x="733425" y="10982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63</xdr:row>
      <xdr:rowOff>38100</xdr:rowOff>
    </xdr:from>
    <xdr:to>
      <xdr:col>1</xdr:col>
      <xdr:colOff>66675</xdr:colOff>
      <xdr:row>64</xdr:row>
      <xdr:rowOff>133350</xdr:rowOff>
    </xdr:to>
    <xdr:sp fLocksText="0">
      <xdr:nvSpPr>
        <xdr:cNvPr id="166" name="テキスト ボックス 166"/>
        <xdr:cNvSpPr txBox="1">
          <a:spLocks noChangeArrowheads="1"/>
        </xdr:cNvSpPr>
      </xdr:nvSpPr>
      <xdr:spPr>
        <a:xfrm>
          <a:off x="247650" y="10839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twoCellAnchor>
  <xdr:twoCellAnchor>
    <xdr:from>
      <xdr:col>1</xdr:col>
      <xdr:colOff>66675</xdr:colOff>
      <xdr:row>61</xdr:row>
      <xdr:rowOff>142875</xdr:rowOff>
    </xdr:from>
    <xdr:to>
      <xdr:col>7</xdr:col>
      <xdr:colOff>542925</xdr:colOff>
      <xdr:row>61</xdr:row>
      <xdr:rowOff>142875</xdr:rowOff>
    </xdr:to>
    <xdr:sp>
      <xdr:nvSpPr>
        <xdr:cNvPr id="167" name="直線コネクタ 167"/>
        <xdr:cNvSpPr>
          <a:spLocks/>
        </xdr:cNvSpPr>
      </xdr:nvSpPr>
      <xdr:spPr>
        <a:xfrm>
          <a:off x="733425" y="10601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61</xdr:row>
      <xdr:rowOff>0</xdr:rowOff>
    </xdr:from>
    <xdr:to>
      <xdr:col>1</xdr:col>
      <xdr:colOff>66675</xdr:colOff>
      <xdr:row>62</xdr:row>
      <xdr:rowOff>95250</xdr:rowOff>
    </xdr:to>
    <xdr:sp fLocksText="0">
      <xdr:nvSpPr>
        <xdr:cNvPr id="168" name="テキスト ボックス 168"/>
        <xdr:cNvSpPr txBox="1">
          <a:spLocks noChangeArrowheads="1"/>
        </xdr:cNvSpPr>
      </xdr:nvSpPr>
      <xdr:spPr>
        <a:xfrm>
          <a:off x="247650" y="10458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twoCellAnchor>
  <xdr:twoCellAnchor>
    <xdr:from>
      <xdr:col>1</xdr:col>
      <xdr:colOff>66675</xdr:colOff>
      <xdr:row>59</xdr:row>
      <xdr:rowOff>104775</xdr:rowOff>
    </xdr:from>
    <xdr:to>
      <xdr:col>7</xdr:col>
      <xdr:colOff>542925</xdr:colOff>
      <xdr:row>59</xdr:row>
      <xdr:rowOff>104775</xdr:rowOff>
    </xdr:to>
    <xdr:sp>
      <xdr:nvSpPr>
        <xdr:cNvPr id="169" name="直線コネクタ 169"/>
        <xdr:cNvSpPr>
          <a:spLocks/>
        </xdr:cNvSpPr>
      </xdr:nvSpPr>
      <xdr:spPr>
        <a:xfrm>
          <a:off x="733425" y="10220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58</xdr:row>
      <xdr:rowOff>133350</xdr:rowOff>
    </xdr:from>
    <xdr:to>
      <xdr:col>1</xdr:col>
      <xdr:colOff>66675</xdr:colOff>
      <xdr:row>60</xdr:row>
      <xdr:rowOff>57150</xdr:rowOff>
    </xdr:to>
    <xdr:sp fLocksText="0">
      <xdr:nvSpPr>
        <xdr:cNvPr id="170" name="テキスト ボックス 170"/>
        <xdr:cNvSpPr txBox="1">
          <a:spLocks noChangeArrowheads="1"/>
        </xdr:cNvSpPr>
      </xdr:nvSpPr>
      <xdr:spPr>
        <a:xfrm>
          <a:off x="247650" y="10077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xdr:col>
      <xdr:colOff>66675</xdr:colOff>
      <xdr:row>57</xdr:row>
      <xdr:rowOff>66675</xdr:rowOff>
    </xdr:from>
    <xdr:to>
      <xdr:col>7</xdr:col>
      <xdr:colOff>542925</xdr:colOff>
      <xdr:row>57</xdr:row>
      <xdr:rowOff>66675</xdr:rowOff>
    </xdr:to>
    <xdr:sp>
      <xdr:nvSpPr>
        <xdr:cNvPr id="171" name="直線コネクタ 171"/>
        <xdr:cNvSpPr>
          <a:spLocks/>
        </xdr:cNvSpPr>
      </xdr:nvSpPr>
      <xdr:spPr>
        <a:xfrm>
          <a:off x="733425" y="9839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56</xdr:row>
      <xdr:rowOff>95250</xdr:rowOff>
    </xdr:from>
    <xdr:to>
      <xdr:col>1</xdr:col>
      <xdr:colOff>66675</xdr:colOff>
      <xdr:row>58</xdr:row>
      <xdr:rowOff>19050</xdr:rowOff>
    </xdr:to>
    <xdr:sp fLocksText="0">
      <xdr:nvSpPr>
        <xdr:cNvPr id="172" name="テキスト ボックス 172"/>
        <xdr:cNvSpPr txBox="1">
          <a:spLocks noChangeArrowheads="1"/>
        </xdr:cNvSpPr>
      </xdr:nvSpPr>
      <xdr:spPr>
        <a:xfrm>
          <a:off x="247650" y="9696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twoCellAnchor>
  <xdr:twoCellAnchor>
    <xdr:from>
      <xdr:col>1</xdr:col>
      <xdr:colOff>66675</xdr:colOff>
      <xdr:row>55</xdr:row>
      <xdr:rowOff>28575</xdr:rowOff>
    </xdr:from>
    <xdr:to>
      <xdr:col>7</xdr:col>
      <xdr:colOff>542925</xdr:colOff>
      <xdr:row>55</xdr:row>
      <xdr:rowOff>28575</xdr:rowOff>
    </xdr:to>
    <xdr:sp>
      <xdr:nvSpPr>
        <xdr:cNvPr id="173" name="直線コネクタ 173"/>
        <xdr:cNvSpPr>
          <a:spLocks/>
        </xdr:cNvSpPr>
      </xdr:nvSpPr>
      <xdr:spPr>
        <a:xfrm>
          <a:off x="733425" y="9458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54</xdr:row>
      <xdr:rowOff>57150</xdr:rowOff>
    </xdr:from>
    <xdr:to>
      <xdr:col>1</xdr:col>
      <xdr:colOff>66675</xdr:colOff>
      <xdr:row>55</xdr:row>
      <xdr:rowOff>152400</xdr:rowOff>
    </xdr:to>
    <xdr:sp fLocksText="0">
      <xdr:nvSpPr>
        <xdr:cNvPr id="174" name="テキスト ボックス 174"/>
        <xdr:cNvSpPr txBox="1">
          <a:spLocks noChangeArrowheads="1"/>
        </xdr:cNvSpPr>
      </xdr:nvSpPr>
      <xdr:spPr>
        <a:xfrm>
          <a:off x="247650" y="9315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twoCellAnchor>
  <xdr:twoCellAnchor>
    <xdr:from>
      <xdr:col>1</xdr:col>
      <xdr:colOff>66675</xdr:colOff>
      <xdr:row>52</xdr:row>
      <xdr:rowOff>161925</xdr:rowOff>
    </xdr:from>
    <xdr:to>
      <xdr:col>7</xdr:col>
      <xdr:colOff>542925</xdr:colOff>
      <xdr:row>52</xdr:row>
      <xdr:rowOff>161925</xdr:rowOff>
    </xdr:to>
    <xdr:sp>
      <xdr:nvSpPr>
        <xdr:cNvPr id="175" name="直線コネクタ 175"/>
        <xdr:cNvSpPr>
          <a:spLocks/>
        </xdr:cNvSpPr>
      </xdr:nvSpPr>
      <xdr:spPr>
        <a:xfrm>
          <a:off x="733425" y="9077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52</xdr:row>
      <xdr:rowOff>19050</xdr:rowOff>
    </xdr:from>
    <xdr:to>
      <xdr:col>1</xdr:col>
      <xdr:colOff>66675</xdr:colOff>
      <xdr:row>53</xdr:row>
      <xdr:rowOff>114300</xdr:rowOff>
    </xdr:to>
    <xdr:sp fLocksText="0">
      <xdr:nvSpPr>
        <xdr:cNvPr id="176" name="テキスト ボックス 176"/>
        <xdr:cNvSpPr txBox="1">
          <a:spLocks noChangeArrowheads="1"/>
        </xdr:cNvSpPr>
      </xdr:nvSpPr>
      <xdr:spPr>
        <a:xfrm>
          <a:off x="247650" y="8934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twoCellAnchor>
  <xdr:twoCellAnchor>
    <xdr:from>
      <xdr:col>1</xdr:col>
      <xdr:colOff>66675</xdr:colOff>
      <xdr:row>50</xdr:row>
      <xdr:rowOff>123825</xdr:rowOff>
    </xdr:from>
    <xdr:to>
      <xdr:col>7</xdr:col>
      <xdr:colOff>542925</xdr:colOff>
      <xdr:row>50</xdr:row>
      <xdr:rowOff>123825</xdr:rowOff>
    </xdr:to>
    <xdr:sp>
      <xdr:nvSpPr>
        <xdr:cNvPr id="177" name="直線コネクタ 177"/>
        <xdr:cNvSpPr>
          <a:spLocks/>
        </xdr:cNvSpPr>
      </xdr:nvSpPr>
      <xdr:spPr>
        <a:xfrm>
          <a:off x="733425" y="8696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49</xdr:row>
      <xdr:rowOff>152400</xdr:rowOff>
    </xdr:from>
    <xdr:to>
      <xdr:col>1</xdr:col>
      <xdr:colOff>66675</xdr:colOff>
      <xdr:row>51</xdr:row>
      <xdr:rowOff>76200</xdr:rowOff>
    </xdr:to>
    <xdr:sp fLocksText="0">
      <xdr:nvSpPr>
        <xdr:cNvPr id="178" name="テキスト ボックス 178"/>
        <xdr:cNvSpPr txBox="1">
          <a:spLocks noChangeArrowheads="1"/>
        </xdr:cNvSpPr>
      </xdr:nvSpPr>
      <xdr:spPr>
        <a:xfrm>
          <a:off x="247650" y="8553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twoCellAnchor>
  <xdr:twoCellAnchor>
    <xdr:from>
      <xdr:col>1</xdr:col>
      <xdr:colOff>66675</xdr:colOff>
      <xdr:row>50</xdr:row>
      <xdr:rowOff>123825</xdr:rowOff>
    </xdr:from>
    <xdr:to>
      <xdr:col>7</xdr:col>
      <xdr:colOff>542925</xdr:colOff>
      <xdr:row>64</xdr:row>
      <xdr:rowOff>9525</xdr:rowOff>
    </xdr:to>
    <xdr:sp>
      <xdr:nvSpPr>
        <xdr:cNvPr id="179" name="扶助費グラフ枠"/>
        <xdr:cNvSpPr>
          <a:spLocks/>
        </xdr:cNvSpPr>
      </xdr:nvSpPr>
      <xdr:spPr>
        <a:xfrm>
          <a:off x="733425" y="8696325"/>
          <a:ext cx="44196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52</xdr:row>
      <xdr:rowOff>47625</xdr:rowOff>
    </xdr:from>
    <xdr:to>
      <xdr:col>7</xdr:col>
      <xdr:colOff>19050</xdr:colOff>
      <xdr:row>61</xdr:row>
      <xdr:rowOff>104775</xdr:rowOff>
    </xdr:to>
    <xdr:sp>
      <xdr:nvSpPr>
        <xdr:cNvPr id="180" name="直線コネクタ 180"/>
        <xdr:cNvSpPr>
          <a:spLocks/>
        </xdr:cNvSpPr>
      </xdr:nvSpPr>
      <xdr:spPr>
        <a:xfrm flipV="1">
          <a:off x="4629150" y="8963025"/>
          <a:ext cx="0" cy="16002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61</xdr:row>
      <xdr:rowOff>76200</xdr:rowOff>
    </xdr:from>
    <xdr:to>
      <xdr:col>8</xdr:col>
      <xdr:colOff>171450</xdr:colOff>
      <xdr:row>62</xdr:row>
      <xdr:rowOff>171450</xdr:rowOff>
    </xdr:to>
    <xdr:sp fLocksText="0">
      <xdr:nvSpPr>
        <xdr:cNvPr id="181" name="扶助費最小値テキスト"/>
        <xdr:cNvSpPr txBox="1">
          <a:spLocks noChangeArrowheads="1"/>
        </xdr:cNvSpPr>
      </xdr:nvSpPr>
      <xdr:spPr>
        <a:xfrm>
          <a:off x="4714875" y="10534650"/>
          <a:ext cx="723900"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11.8</a:t>
          </a:r>
        </a:p>
      </xdr:txBody>
    </xdr:sp>
    <xdr:clientData/>
  </xdr:twoCellAnchor>
  <xdr:twoCellAnchor>
    <xdr:from>
      <xdr:col>6</xdr:col>
      <xdr:colOff>581025</xdr:colOff>
      <xdr:row>61</xdr:row>
      <xdr:rowOff>104775</xdr:rowOff>
    </xdr:from>
    <xdr:to>
      <xdr:col>7</xdr:col>
      <xdr:colOff>104775</xdr:colOff>
      <xdr:row>61</xdr:row>
      <xdr:rowOff>104775</xdr:rowOff>
    </xdr:to>
    <xdr:sp>
      <xdr:nvSpPr>
        <xdr:cNvPr id="182" name="直線コネクタ 182"/>
        <xdr:cNvSpPr>
          <a:spLocks/>
        </xdr:cNvSpPr>
      </xdr:nvSpPr>
      <xdr:spPr>
        <a:xfrm>
          <a:off x="4533900" y="10563225"/>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50</xdr:row>
      <xdr:rowOff>133350</xdr:rowOff>
    </xdr:from>
    <xdr:to>
      <xdr:col>8</xdr:col>
      <xdr:colOff>171450</xdr:colOff>
      <xdr:row>52</xdr:row>
      <xdr:rowOff>57150</xdr:rowOff>
    </xdr:to>
    <xdr:sp fLocksText="0">
      <xdr:nvSpPr>
        <xdr:cNvPr id="183" name="扶助費最大値テキスト"/>
        <xdr:cNvSpPr txBox="1">
          <a:spLocks noChangeArrowheads="1"/>
        </xdr:cNvSpPr>
      </xdr:nvSpPr>
      <xdr:spPr>
        <a:xfrm>
          <a:off x="4714875" y="8705850"/>
          <a:ext cx="723900"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twoCellAnchor>
  <xdr:twoCellAnchor>
    <xdr:from>
      <xdr:col>6</xdr:col>
      <xdr:colOff>581025</xdr:colOff>
      <xdr:row>52</xdr:row>
      <xdr:rowOff>47625</xdr:rowOff>
    </xdr:from>
    <xdr:to>
      <xdr:col>7</xdr:col>
      <xdr:colOff>104775</xdr:colOff>
      <xdr:row>52</xdr:row>
      <xdr:rowOff>47625</xdr:rowOff>
    </xdr:to>
    <xdr:sp>
      <xdr:nvSpPr>
        <xdr:cNvPr id="184" name="直線コネクタ 184"/>
        <xdr:cNvSpPr>
          <a:spLocks/>
        </xdr:cNvSpPr>
      </xdr:nvSpPr>
      <xdr:spPr>
        <a:xfrm>
          <a:off x="4533900" y="8963025"/>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55</xdr:row>
      <xdr:rowOff>47625</xdr:rowOff>
    </xdr:from>
    <xdr:to>
      <xdr:col>7</xdr:col>
      <xdr:colOff>19050</xdr:colOff>
      <xdr:row>55</xdr:row>
      <xdr:rowOff>47625</xdr:rowOff>
    </xdr:to>
    <xdr:sp>
      <xdr:nvSpPr>
        <xdr:cNvPr id="185" name="直線コネクタ 185"/>
        <xdr:cNvSpPr>
          <a:spLocks/>
        </xdr:cNvSpPr>
      </xdr:nvSpPr>
      <xdr:spPr>
        <a:xfrm>
          <a:off x="3829050" y="9477375"/>
          <a:ext cx="80010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56</xdr:row>
      <xdr:rowOff>9525</xdr:rowOff>
    </xdr:from>
    <xdr:to>
      <xdr:col>8</xdr:col>
      <xdr:colOff>171450</xdr:colOff>
      <xdr:row>57</xdr:row>
      <xdr:rowOff>95250</xdr:rowOff>
    </xdr:to>
    <xdr:sp fLocksText="0">
      <xdr:nvSpPr>
        <xdr:cNvPr id="186" name="扶助費平均値テキスト"/>
        <xdr:cNvSpPr txBox="1">
          <a:spLocks noChangeArrowheads="1"/>
        </xdr:cNvSpPr>
      </xdr:nvSpPr>
      <xdr:spPr>
        <a:xfrm>
          <a:off x="4714875" y="9610725"/>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7.2</a:t>
          </a:r>
        </a:p>
      </xdr:txBody>
    </xdr:sp>
    <xdr:clientData/>
  </xdr:twoCellAnchor>
  <xdr:twoCellAnchor>
    <xdr:from>
      <xdr:col>6</xdr:col>
      <xdr:colOff>619125</xdr:colOff>
      <xdr:row>56</xdr:row>
      <xdr:rowOff>38100</xdr:rowOff>
    </xdr:from>
    <xdr:to>
      <xdr:col>7</xdr:col>
      <xdr:colOff>66675</xdr:colOff>
      <xdr:row>56</xdr:row>
      <xdr:rowOff>142875</xdr:rowOff>
    </xdr:to>
    <xdr:sp>
      <xdr:nvSpPr>
        <xdr:cNvPr id="187" name="フローチャート : 判断 187"/>
        <xdr:cNvSpPr>
          <a:spLocks/>
        </xdr:cNvSpPr>
      </xdr:nvSpPr>
      <xdr:spPr>
        <a:xfrm>
          <a:off x="4572000" y="96393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54</xdr:row>
      <xdr:rowOff>161925</xdr:rowOff>
    </xdr:from>
    <xdr:to>
      <xdr:col>5</xdr:col>
      <xdr:colOff>533400</xdr:colOff>
      <xdr:row>55</xdr:row>
      <xdr:rowOff>47625</xdr:rowOff>
    </xdr:to>
    <xdr:sp>
      <xdr:nvSpPr>
        <xdr:cNvPr id="188" name="直線コネクタ 188"/>
        <xdr:cNvSpPr>
          <a:spLocks/>
        </xdr:cNvSpPr>
      </xdr:nvSpPr>
      <xdr:spPr>
        <a:xfrm>
          <a:off x="2971800" y="9420225"/>
          <a:ext cx="857250" cy="571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56</xdr:row>
      <xdr:rowOff>57150</xdr:rowOff>
    </xdr:from>
    <xdr:to>
      <xdr:col>5</xdr:col>
      <xdr:colOff>571500</xdr:colOff>
      <xdr:row>56</xdr:row>
      <xdr:rowOff>161925</xdr:rowOff>
    </xdr:to>
    <xdr:sp>
      <xdr:nvSpPr>
        <xdr:cNvPr id="189" name="フローチャート : 判断 189"/>
        <xdr:cNvSpPr>
          <a:spLocks/>
        </xdr:cNvSpPr>
      </xdr:nvSpPr>
      <xdr:spPr>
        <a:xfrm>
          <a:off x="3771900" y="96583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56</xdr:row>
      <xdr:rowOff>142875</xdr:rowOff>
    </xdr:from>
    <xdr:to>
      <xdr:col>6</xdr:col>
      <xdr:colOff>209550</xdr:colOff>
      <xdr:row>58</xdr:row>
      <xdr:rowOff>57150</xdr:rowOff>
    </xdr:to>
    <xdr:sp fLocksText="0">
      <xdr:nvSpPr>
        <xdr:cNvPr id="190" name="テキスト ボックス 190"/>
        <xdr:cNvSpPr txBox="1">
          <a:spLocks noChangeArrowheads="1"/>
        </xdr:cNvSpPr>
      </xdr:nvSpPr>
      <xdr:spPr>
        <a:xfrm>
          <a:off x="3457575" y="9744075"/>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twoCellAnchor>
  <xdr:twoCellAnchor>
    <xdr:from>
      <xdr:col>3</xdr:col>
      <xdr:colOff>133350</xdr:colOff>
      <xdr:row>54</xdr:row>
      <xdr:rowOff>47625</xdr:rowOff>
    </xdr:from>
    <xdr:to>
      <xdr:col>4</xdr:col>
      <xdr:colOff>333375</xdr:colOff>
      <xdr:row>54</xdr:row>
      <xdr:rowOff>161925</xdr:rowOff>
    </xdr:to>
    <xdr:sp>
      <xdr:nvSpPr>
        <xdr:cNvPr id="191" name="直線コネクタ 191"/>
        <xdr:cNvSpPr>
          <a:spLocks/>
        </xdr:cNvSpPr>
      </xdr:nvSpPr>
      <xdr:spPr>
        <a:xfrm>
          <a:off x="2114550" y="9305925"/>
          <a:ext cx="857250" cy="114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55</xdr:row>
      <xdr:rowOff>171450</xdr:rowOff>
    </xdr:from>
    <xdr:to>
      <xdr:col>4</xdr:col>
      <xdr:colOff>381000</xdr:colOff>
      <xdr:row>56</xdr:row>
      <xdr:rowOff>104775</xdr:rowOff>
    </xdr:to>
    <xdr:sp>
      <xdr:nvSpPr>
        <xdr:cNvPr id="192" name="フローチャート : 判断 192"/>
        <xdr:cNvSpPr>
          <a:spLocks/>
        </xdr:cNvSpPr>
      </xdr:nvSpPr>
      <xdr:spPr>
        <a:xfrm>
          <a:off x="2924175" y="96012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56</xdr:row>
      <xdr:rowOff>85725</xdr:rowOff>
    </xdr:from>
    <xdr:to>
      <xdr:col>5</xdr:col>
      <xdr:colOff>38100</xdr:colOff>
      <xdr:row>57</xdr:row>
      <xdr:rowOff>171450</xdr:rowOff>
    </xdr:to>
    <xdr:sp fLocksText="0">
      <xdr:nvSpPr>
        <xdr:cNvPr id="193" name="テキスト ボックス 193"/>
        <xdr:cNvSpPr txBox="1">
          <a:spLocks noChangeArrowheads="1"/>
        </xdr:cNvSpPr>
      </xdr:nvSpPr>
      <xdr:spPr>
        <a:xfrm>
          <a:off x="2600325" y="96869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twoCellAnchor>
  <xdr:twoCellAnchor>
    <xdr:from>
      <xdr:col>1</xdr:col>
      <xdr:colOff>600075</xdr:colOff>
      <xdr:row>54</xdr:row>
      <xdr:rowOff>47625</xdr:rowOff>
    </xdr:from>
    <xdr:to>
      <xdr:col>3</xdr:col>
      <xdr:colOff>133350</xdr:colOff>
      <xdr:row>54</xdr:row>
      <xdr:rowOff>47625</xdr:rowOff>
    </xdr:to>
    <xdr:sp>
      <xdr:nvSpPr>
        <xdr:cNvPr id="194" name="直線コネクタ 194"/>
        <xdr:cNvSpPr>
          <a:spLocks/>
        </xdr:cNvSpPr>
      </xdr:nvSpPr>
      <xdr:spPr>
        <a:xfrm>
          <a:off x="1266825" y="930592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55</xdr:row>
      <xdr:rowOff>152400</xdr:rowOff>
    </xdr:from>
    <xdr:to>
      <xdr:col>3</xdr:col>
      <xdr:colOff>180975</xdr:colOff>
      <xdr:row>56</xdr:row>
      <xdr:rowOff>85725</xdr:rowOff>
    </xdr:to>
    <xdr:sp>
      <xdr:nvSpPr>
        <xdr:cNvPr id="195" name="フローチャート : 判断 195"/>
        <xdr:cNvSpPr>
          <a:spLocks/>
        </xdr:cNvSpPr>
      </xdr:nvSpPr>
      <xdr:spPr>
        <a:xfrm>
          <a:off x="2076450" y="9582150"/>
          <a:ext cx="8572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56</xdr:row>
      <xdr:rowOff>66675</xdr:rowOff>
    </xdr:from>
    <xdr:to>
      <xdr:col>3</xdr:col>
      <xdr:colOff>504825</xdr:colOff>
      <xdr:row>57</xdr:row>
      <xdr:rowOff>152400</xdr:rowOff>
    </xdr:to>
    <xdr:sp fLocksText="0">
      <xdr:nvSpPr>
        <xdr:cNvPr id="196" name="テキスト ボックス 196"/>
        <xdr:cNvSpPr txBox="1">
          <a:spLocks noChangeArrowheads="1"/>
        </xdr:cNvSpPr>
      </xdr:nvSpPr>
      <xdr:spPr>
        <a:xfrm>
          <a:off x="1752600" y="96678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6.9</a:t>
          </a:r>
        </a:p>
      </xdr:txBody>
    </xdr:sp>
    <xdr:clientData/>
  </xdr:twoCellAnchor>
  <xdr:twoCellAnchor>
    <xdr:from>
      <xdr:col>1</xdr:col>
      <xdr:colOff>542925</xdr:colOff>
      <xdr:row>55</xdr:row>
      <xdr:rowOff>76200</xdr:rowOff>
    </xdr:from>
    <xdr:to>
      <xdr:col>1</xdr:col>
      <xdr:colOff>647700</xdr:colOff>
      <xdr:row>56</xdr:row>
      <xdr:rowOff>9525</xdr:rowOff>
    </xdr:to>
    <xdr:sp>
      <xdr:nvSpPr>
        <xdr:cNvPr id="197" name="フローチャート : 判断 197"/>
        <xdr:cNvSpPr>
          <a:spLocks/>
        </xdr:cNvSpPr>
      </xdr:nvSpPr>
      <xdr:spPr>
        <a:xfrm>
          <a:off x="1209675" y="95059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55</xdr:row>
      <xdr:rowOff>161925</xdr:rowOff>
    </xdr:from>
    <xdr:to>
      <xdr:col>2</xdr:col>
      <xdr:colOff>314325</xdr:colOff>
      <xdr:row>57</xdr:row>
      <xdr:rowOff>76200</xdr:rowOff>
    </xdr:to>
    <xdr:sp fLocksText="0">
      <xdr:nvSpPr>
        <xdr:cNvPr id="198" name="テキスト ボックス 198"/>
        <xdr:cNvSpPr txBox="1">
          <a:spLocks noChangeArrowheads="1"/>
        </xdr:cNvSpPr>
      </xdr:nvSpPr>
      <xdr:spPr>
        <a:xfrm>
          <a:off x="904875" y="95916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6.5</a:t>
          </a:r>
        </a:p>
      </xdr:txBody>
    </xdr:sp>
    <xdr:clientData/>
  </xdr:twoCellAnchor>
  <xdr:twoCellAnchor>
    <xdr:from>
      <xdr:col>6</xdr:col>
      <xdr:colOff>466725</xdr:colOff>
      <xdr:row>64</xdr:row>
      <xdr:rowOff>9525</xdr:rowOff>
    </xdr:from>
    <xdr:to>
      <xdr:col>7</xdr:col>
      <xdr:colOff>542925</xdr:colOff>
      <xdr:row>65</xdr:row>
      <xdr:rowOff>95250</xdr:rowOff>
    </xdr:to>
    <xdr:sp fLocksText="0">
      <xdr:nvSpPr>
        <xdr:cNvPr id="199" name="テキスト ボックス 199"/>
        <xdr:cNvSpPr txBox="1">
          <a:spLocks noChangeArrowheads="1"/>
        </xdr:cNvSpPr>
      </xdr:nvSpPr>
      <xdr:spPr>
        <a:xfrm>
          <a:off x="4419600" y="10982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323850</xdr:colOff>
      <xdr:row>64</xdr:row>
      <xdr:rowOff>9525</xdr:rowOff>
    </xdr:from>
    <xdr:to>
      <xdr:col>6</xdr:col>
      <xdr:colOff>390525</xdr:colOff>
      <xdr:row>65</xdr:row>
      <xdr:rowOff>95250</xdr:rowOff>
    </xdr:to>
    <xdr:sp fLocksText="0">
      <xdr:nvSpPr>
        <xdr:cNvPr id="200" name="テキスト ボックス 200"/>
        <xdr:cNvSpPr txBox="1">
          <a:spLocks noChangeArrowheads="1"/>
        </xdr:cNvSpPr>
      </xdr:nvSpPr>
      <xdr:spPr>
        <a:xfrm>
          <a:off x="3619500" y="10982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4</xdr:col>
      <xdr:colOff>133350</xdr:colOff>
      <xdr:row>64</xdr:row>
      <xdr:rowOff>9525</xdr:rowOff>
    </xdr:from>
    <xdr:to>
      <xdr:col>5</xdr:col>
      <xdr:colOff>200025</xdr:colOff>
      <xdr:row>65</xdr:row>
      <xdr:rowOff>95250</xdr:rowOff>
    </xdr:to>
    <xdr:sp fLocksText="0">
      <xdr:nvSpPr>
        <xdr:cNvPr id="201" name="テキスト ボックス 201"/>
        <xdr:cNvSpPr txBox="1">
          <a:spLocks noChangeArrowheads="1"/>
        </xdr:cNvSpPr>
      </xdr:nvSpPr>
      <xdr:spPr>
        <a:xfrm>
          <a:off x="2771775" y="10982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581025</xdr:colOff>
      <xdr:row>64</xdr:row>
      <xdr:rowOff>9525</xdr:rowOff>
    </xdr:from>
    <xdr:to>
      <xdr:col>4</xdr:col>
      <xdr:colOff>0</xdr:colOff>
      <xdr:row>65</xdr:row>
      <xdr:rowOff>95250</xdr:rowOff>
    </xdr:to>
    <xdr:sp fLocksText="0">
      <xdr:nvSpPr>
        <xdr:cNvPr id="202" name="テキスト ボックス 202"/>
        <xdr:cNvSpPr txBox="1">
          <a:spLocks noChangeArrowheads="1"/>
        </xdr:cNvSpPr>
      </xdr:nvSpPr>
      <xdr:spPr>
        <a:xfrm>
          <a:off x="1905000" y="10982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390525</xdr:colOff>
      <xdr:row>64</xdr:row>
      <xdr:rowOff>9525</xdr:rowOff>
    </xdr:from>
    <xdr:to>
      <xdr:col>2</xdr:col>
      <xdr:colOff>466725</xdr:colOff>
      <xdr:row>65</xdr:row>
      <xdr:rowOff>95250</xdr:rowOff>
    </xdr:to>
    <xdr:sp fLocksText="0">
      <xdr:nvSpPr>
        <xdr:cNvPr id="203" name="テキスト ボックス 203"/>
        <xdr:cNvSpPr txBox="1">
          <a:spLocks noChangeArrowheads="1"/>
        </xdr:cNvSpPr>
      </xdr:nvSpPr>
      <xdr:spPr>
        <a:xfrm>
          <a:off x="1057275" y="10982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619125</xdr:colOff>
      <xdr:row>55</xdr:row>
      <xdr:rowOff>0</xdr:rowOff>
    </xdr:from>
    <xdr:to>
      <xdr:col>7</xdr:col>
      <xdr:colOff>66675</xdr:colOff>
      <xdr:row>55</xdr:row>
      <xdr:rowOff>104775</xdr:rowOff>
    </xdr:to>
    <xdr:sp>
      <xdr:nvSpPr>
        <xdr:cNvPr id="204" name="円/楕円 204"/>
        <xdr:cNvSpPr>
          <a:spLocks/>
        </xdr:cNvSpPr>
      </xdr:nvSpPr>
      <xdr:spPr>
        <a:xfrm>
          <a:off x="4572000" y="94297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54</xdr:row>
      <xdr:rowOff>19050</xdr:rowOff>
    </xdr:from>
    <xdr:to>
      <xdr:col>8</xdr:col>
      <xdr:colOff>171450</xdr:colOff>
      <xdr:row>55</xdr:row>
      <xdr:rowOff>104775</xdr:rowOff>
    </xdr:to>
    <xdr:sp fLocksText="0">
      <xdr:nvSpPr>
        <xdr:cNvPr id="205" name="扶助費該当値テキスト"/>
        <xdr:cNvSpPr txBox="1">
          <a:spLocks noChangeArrowheads="1"/>
        </xdr:cNvSpPr>
      </xdr:nvSpPr>
      <xdr:spPr>
        <a:xfrm>
          <a:off x="4714875" y="9277350"/>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6.1</a:t>
          </a:r>
        </a:p>
      </xdr:txBody>
    </xdr:sp>
    <xdr:clientData/>
  </xdr:twoCellAnchor>
  <xdr:twoCellAnchor>
    <xdr:from>
      <xdr:col>5</xdr:col>
      <xdr:colOff>476250</xdr:colOff>
      <xdr:row>55</xdr:row>
      <xdr:rowOff>0</xdr:rowOff>
    </xdr:from>
    <xdr:to>
      <xdr:col>5</xdr:col>
      <xdr:colOff>571500</xdr:colOff>
      <xdr:row>55</xdr:row>
      <xdr:rowOff>104775</xdr:rowOff>
    </xdr:to>
    <xdr:sp>
      <xdr:nvSpPr>
        <xdr:cNvPr id="206" name="円/楕円 206"/>
        <xdr:cNvSpPr>
          <a:spLocks/>
        </xdr:cNvSpPr>
      </xdr:nvSpPr>
      <xdr:spPr>
        <a:xfrm>
          <a:off x="3771900" y="94297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53</xdr:row>
      <xdr:rowOff>114300</xdr:rowOff>
    </xdr:from>
    <xdr:to>
      <xdr:col>6</xdr:col>
      <xdr:colOff>209550</xdr:colOff>
      <xdr:row>55</xdr:row>
      <xdr:rowOff>28575</xdr:rowOff>
    </xdr:to>
    <xdr:sp fLocksText="0">
      <xdr:nvSpPr>
        <xdr:cNvPr id="207" name="テキスト ボックス 207"/>
        <xdr:cNvSpPr txBox="1">
          <a:spLocks noChangeArrowheads="1"/>
        </xdr:cNvSpPr>
      </xdr:nvSpPr>
      <xdr:spPr>
        <a:xfrm>
          <a:off x="3457575" y="9201150"/>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6.1</a:t>
          </a:r>
        </a:p>
      </xdr:txBody>
    </xdr:sp>
    <xdr:clientData/>
  </xdr:twoCellAnchor>
  <xdr:twoCellAnchor>
    <xdr:from>
      <xdr:col>4</xdr:col>
      <xdr:colOff>285750</xdr:colOff>
      <xdr:row>54</xdr:row>
      <xdr:rowOff>114300</xdr:rowOff>
    </xdr:from>
    <xdr:to>
      <xdr:col>4</xdr:col>
      <xdr:colOff>381000</xdr:colOff>
      <xdr:row>55</xdr:row>
      <xdr:rowOff>47625</xdr:rowOff>
    </xdr:to>
    <xdr:sp>
      <xdr:nvSpPr>
        <xdr:cNvPr id="208" name="円/楕円 208"/>
        <xdr:cNvSpPr>
          <a:spLocks/>
        </xdr:cNvSpPr>
      </xdr:nvSpPr>
      <xdr:spPr>
        <a:xfrm>
          <a:off x="2924175" y="93726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53</xdr:row>
      <xdr:rowOff>57150</xdr:rowOff>
    </xdr:from>
    <xdr:to>
      <xdr:col>5</xdr:col>
      <xdr:colOff>38100</xdr:colOff>
      <xdr:row>54</xdr:row>
      <xdr:rowOff>142875</xdr:rowOff>
    </xdr:to>
    <xdr:sp fLocksText="0">
      <xdr:nvSpPr>
        <xdr:cNvPr id="209" name="テキスト ボックス 209"/>
        <xdr:cNvSpPr txBox="1">
          <a:spLocks noChangeArrowheads="1"/>
        </xdr:cNvSpPr>
      </xdr:nvSpPr>
      <xdr:spPr>
        <a:xfrm>
          <a:off x="2600325" y="91440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twoCellAnchor>
  <xdr:twoCellAnchor>
    <xdr:from>
      <xdr:col>3</xdr:col>
      <xdr:colOff>95250</xdr:colOff>
      <xdr:row>53</xdr:row>
      <xdr:rowOff>171450</xdr:rowOff>
    </xdr:from>
    <xdr:to>
      <xdr:col>3</xdr:col>
      <xdr:colOff>180975</xdr:colOff>
      <xdr:row>54</xdr:row>
      <xdr:rowOff>104775</xdr:rowOff>
    </xdr:to>
    <xdr:sp>
      <xdr:nvSpPr>
        <xdr:cNvPr id="210" name="円/楕円 210"/>
        <xdr:cNvSpPr>
          <a:spLocks/>
        </xdr:cNvSpPr>
      </xdr:nvSpPr>
      <xdr:spPr>
        <a:xfrm>
          <a:off x="2076450" y="9258300"/>
          <a:ext cx="8572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52</xdr:row>
      <xdr:rowOff>114300</xdr:rowOff>
    </xdr:from>
    <xdr:to>
      <xdr:col>3</xdr:col>
      <xdr:colOff>504825</xdr:colOff>
      <xdr:row>54</xdr:row>
      <xdr:rowOff>28575</xdr:rowOff>
    </xdr:to>
    <xdr:sp fLocksText="0">
      <xdr:nvSpPr>
        <xdr:cNvPr id="211" name="テキスト ボックス 211"/>
        <xdr:cNvSpPr txBox="1">
          <a:spLocks noChangeArrowheads="1"/>
        </xdr:cNvSpPr>
      </xdr:nvSpPr>
      <xdr:spPr>
        <a:xfrm>
          <a:off x="1752600" y="90297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5.2</a:t>
          </a:r>
        </a:p>
      </xdr:txBody>
    </xdr:sp>
    <xdr:clientData/>
  </xdr:twoCellAnchor>
  <xdr:twoCellAnchor>
    <xdr:from>
      <xdr:col>1</xdr:col>
      <xdr:colOff>542925</xdr:colOff>
      <xdr:row>53</xdr:row>
      <xdr:rowOff>171450</xdr:rowOff>
    </xdr:from>
    <xdr:to>
      <xdr:col>1</xdr:col>
      <xdr:colOff>647700</xdr:colOff>
      <xdr:row>54</xdr:row>
      <xdr:rowOff>104775</xdr:rowOff>
    </xdr:to>
    <xdr:sp>
      <xdr:nvSpPr>
        <xdr:cNvPr id="212" name="円/楕円 212"/>
        <xdr:cNvSpPr>
          <a:spLocks/>
        </xdr:cNvSpPr>
      </xdr:nvSpPr>
      <xdr:spPr>
        <a:xfrm>
          <a:off x="1209675" y="92583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52</xdr:row>
      <xdr:rowOff>114300</xdr:rowOff>
    </xdr:from>
    <xdr:to>
      <xdr:col>2</xdr:col>
      <xdr:colOff>314325</xdr:colOff>
      <xdr:row>54</xdr:row>
      <xdr:rowOff>28575</xdr:rowOff>
    </xdr:to>
    <xdr:sp fLocksText="0">
      <xdr:nvSpPr>
        <xdr:cNvPr id="213" name="テキスト ボックス 213"/>
        <xdr:cNvSpPr txBox="1">
          <a:spLocks noChangeArrowheads="1"/>
        </xdr:cNvSpPr>
      </xdr:nvSpPr>
      <xdr:spPr>
        <a:xfrm>
          <a:off x="904875" y="90297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5.2</a:t>
          </a:r>
        </a:p>
      </xdr:txBody>
    </xdr:sp>
    <xdr:clientData/>
  </xdr:twoCellAnchor>
  <xdr:twoCellAnchor>
    <xdr:from>
      <xdr:col>18</xdr:col>
      <xdr:colOff>85725</xdr:colOff>
      <xdr:row>47</xdr:row>
      <xdr:rowOff>66675</xdr:rowOff>
    </xdr:from>
    <xdr:to>
      <xdr:col>24</xdr:col>
      <xdr:colOff>561975</xdr:colOff>
      <xdr:row>49</xdr:row>
      <xdr:rowOff>47625</xdr:rowOff>
    </xdr:to>
    <xdr:sp>
      <xdr:nvSpPr>
        <xdr:cNvPr id="214" name="正方形/長方形 214"/>
        <xdr:cNvSpPr>
          <a:spLocks/>
        </xdr:cNvSpPr>
      </xdr:nvSpPr>
      <xdr:spPr>
        <a:xfrm>
          <a:off x="11934825" y="8124825"/>
          <a:ext cx="4419600" cy="3238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24</xdr:col>
      <xdr:colOff>571500</xdr:colOff>
      <xdr:row>47</xdr:row>
      <xdr:rowOff>133350</xdr:rowOff>
    </xdr:from>
    <xdr:to>
      <xdr:col>27</xdr:col>
      <xdr:colOff>66675</xdr:colOff>
      <xdr:row>49</xdr:row>
      <xdr:rowOff>47625</xdr:rowOff>
    </xdr:to>
    <xdr:sp>
      <xdr:nvSpPr>
        <xdr:cNvPr id="215" name="正方形/長方形 215"/>
        <xdr:cNvSpPr>
          <a:spLocks/>
        </xdr:cNvSpPr>
      </xdr:nvSpPr>
      <xdr:spPr>
        <a:xfrm>
          <a:off x="16363950" y="81915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24</xdr:col>
      <xdr:colOff>571500</xdr:colOff>
      <xdr:row>48</xdr:row>
      <xdr:rowOff>152400</xdr:rowOff>
    </xdr:from>
    <xdr:to>
      <xdr:col>27</xdr:col>
      <xdr:colOff>66675</xdr:colOff>
      <xdr:row>50</xdr:row>
      <xdr:rowOff>66675</xdr:rowOff>
    </xdr:to>
    <xdr:sp>
      <xdr:nvSpPr>
        <xdr:cNvPr id="216" name="正方形/長方形 216"/>
        <xdr:cNvSpPr>
          <a:spLocks/>
        </xdr:cNvSpPr>
      </xdr:nvSpPr>
      <xdr:spPr>
        <a:xfrm>
          <a:off x="16363950" y="83820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39/51</a:t>
          </a:r>
        </a:p>
      </xdr:txBody>
    </xdr:sp>
    <xdr:clientData/>
  </xdr:twoCellAnchor>
  <xdr:twoCellAnchor>
    <xdr:from>
      <xdr:col>27</xdr:col>
      <xdr:colOff>228600</xdr:colOff>
      <xdr:row>47</xdr:row>
      <xdr:rowOff>133350</xdr:rowOff>
    </xdr:from>
    <xdr:to>
      <xdr:col>29</xdr:col>
      <xdr:colOff>247650</xdr:colOff>
      <xdr:row>49</xdr:row>
      <xdr:rowOff>47625</xdr:rowOff>
    </xdr:to>
    <xdr:sp>
      <xdr:nvSpPr>
        <xdr:cNvPr id="217" name="正方形/長方形 217"/>
        <xdr:cNvSpPr>
          <a:spLocks/>
        </xdr:cNvSpPr>
      </xdr:nvSpPr>
      <xdr:spPr>
        <a:xfrm>
          <a:off x="17992725" y="81915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27</xdr:col>
      <xdr:colOff>228600</xdr:colOff>
      <xdr:row>48</xdr:row>
      <xdr:rowOff>152400</xdr:rowOff>
    </xdr:from>
    <xdr:to>
      <xdr:col>29</xdr:col>
      <xdr:colOff>247650</xdr:colOff>
      <xdr:row>50</xdr:row>
      <xdr:rowOff>66675</xdr:rowOff>
    </xdr:to>
    <xdr:sp>
      <xdr:nvSpPr>
        <xdr:cNvPr id="218" name="正方形/長方形 218"/>
        <xdr:cNvSpPr>
          <a:spLocks/>
        </xdr:cNvSpPr>
      </xdr:nvSpPr>
      <xdr:spPr>
        <a:xfrm>
          <a:off x="17992725" y="83820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13.2</a:t>
          </a:r>
        </a:p>
      </xdr:txBody>
    </xdr:sp>
    <xdr:clientData/>
  </xdr:twoCellAnchor>
  <xdr:twoCellAnchor>
    <xdr:from>
      <xdr:col>29</xdr:col>
      <xdr:colOff>457200</xdr:colOff>
      <xdr:row>47</xdr:row>
      <xdr:rowOff>133350</xdr:rowOff>
    </xdr:from>
    <xdr:to>
      <xdr:col>31</xdr:col>
      <xdr:colOff>600075</xdr:colOff>
      <xdr:row>49</xdr:row>
      <xdr:rowOff>47625</xdr:rowOff>
    </xdr:to>
    <xdr:sp>
      <xdr:nvSpPr>
        <xdr:cNvPr id="219" name="正方形/長方形 219"/>
        <xdr:cNvSpPr>
          <a:spLocks/>
        </xdr:cNvSpPr>
      </xdr:nvSpPr>
      <xdr:spPr>
        <a:xfrm>
          <a:off x="19535775" y="81915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457200</xdr:colOff>
      <xdr:row>48</xdr:row>
      <xdr:rowOff>152400</xdr:rowOff>
    </xdr:from>
    <xdr:to>
      <xdr:col>31</xdr:col>
      <xdr:colOff>600075</xdr:colOff>
      <xdr:row>50</xdr:row>
      <xdr:rowOff>66675</xdr:rowOff>
    </xdr:to>
    <xdr:sp>
      <xdr:nvSpPr>
        <xdr:cNvPr id="220" name="正方形/長方形 220"/>
        <xdr:cNvSpPr>
          <a:spLocks/>
        </xdr:cNvSpPr>
      </xdr:nvSpPr>
      <xdr:spPr>
        <a:xfrm>
          <a:off x="19535775" y="83820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15.6</a:t>
          </a:r>
        </a:p>
      </xdr:txBody>
    </xdr:sp>
    <xdr:clientData/>
  </xdr:twoCellAnchor>
  <xdr:twoCellAnchor>
    <xdr:from>
      <xdr:col>18</xdr:col>
      <xdr:colOff>85725</xdr:colOff>
      <xdr:row>50</xdr:row>
      <xdr:rowOff>123825</xdr:rowOff>
    </xdr:from>
    <xdr:to>
      <xdr:col>24</xdr:col>
      <xdr:colOff>561975</xdr:colOff>
      <xdr:row>64</xdr:row>
      <xdr:rowOff>9525</xdr:rowOff>
    </xdr:to>
    <xdr:sp>
      <xdr:nvSpPr>
        <xdr:cNvPr id="221" name="正方形/長方形 221"/>
        <xdr:cNvSpPr>
          <a:spLocks/>
        </xdr:cNvSpPr>
      </xdr:nvSpPr>
      <xdr:spPr>
        <a:xfrm>
          <a:off x="11934825" y="8696325"/>
          <a:ext cx="44196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50</xdr:row>
      <xdr:rowOff>123825</xdr:rowOff>
    </xdr:from>
    <xdr:to>
      <xdr:col>33</xdr:col>
      <xdr:colOff>85725</xdr:colOff>
      <xdr:row>64</xdr:row>
      <xdr:rowOff>9525</xdr:rowOff>
    </xdr:to>
    <xdr:sp>
      <xdr:nvSpPr>
        <xdr:cNvPr id="222" name="正方形/長方形 222"/>
        <xdr:cNvSpPr>
          <a:spLocks/>
        </xdr:cNvSpPr>
      </xdr:nvSpPr>
      <xdr:spPr>
        <a:xfrm>
          <a:off x="16678275" y="8696325"/>
          <a:ext cx="5114925" cy="2286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285750</xdr:colOff>
      <xdr:row>50</xdr:row>
      <xdr:rowOff>123825</xdr:rowOff>
    </xdr:from>
    <xdr:to>
      <xdr:col>30</xdr:col>
      <xdr:colOff>647700</xdr:colOff>
      <xdr:row>52</xdr:row>
      <xdr:rowOff>38100</xdr:rowOff>
    </xdr:to>
    <xdr:sp>
      <xdr:nvSpPr>
        <xdr:cNvPr id="223" name="正方形/長方形 223"/>
        <xdr:cNvSpPr>
          <a:spLocks/>
        </xdr:cNvSpPr>
      </xdr:nvSpPr>
      <xdr:spPr>
        <a:xfrm>
          <a:off x="16735425" y="8696325"/>
          <a:ext cx="3648075" cy="257175"/>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その他の分析欄</a:t>
          </a:r>
        </a:p>
      </xdr:txBody>
    </xdr:sp>
    <xdr:clientData/>
  </xdr:twoCellAnchor>
  <xdr:twoCellAnchor>
    <xdr:from>
      <xdr:col>25</xdr:col>
      <xdr:colOff>323850</xdr:colOff>
      <xdr:row>52</xdr:row>
      <xdr:rowOff>104775</xdr:rowOff>
    </xdr:from>
    <xdr:to>
      <xdr:col>32</xdr:col>
      <xdr:colOff>590550</xdr:colOff>
      <xdr:row>63</xdr:row>
      <xdr:rowOff>123825</xdr:rowOff>
    </xdr:to>
    <xdr:sp fLocksText="0">
      <xdr:nvSpPr>
        <xdr:cNvPr id="224" name="テキスト ボックス 224"/>
        <xdr:cNvSpPr txBox="1">
          <a:spLocks noChangeArrowheads="1"/>
        </xdr:cNvSpPr>
      </xdr:nvSpPr>
      <xdr:spPr>
        <a:xfrm>
          <a:off x="16773525" y="9020175"/>
          <a:ext cx="4867275" cy="19050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簡易水道事業、下水道事業及び農業集落排水事業の各特別会計への繰出金が前年度より５．８％増加していることなどにより、前年度から０．５ポイント増加している。
　今後は、各特別会計への繰出金の減少を図り、普通会計の負担額を減らすよう各種事業の安定化に努める。</a:t>
          </a:r>
        </a:p>
      </xdr:txBody>
    </xdr:sp>
    <xdr:clientData/>
  </xdr:twoCellAnchor>
  <xdr:twoCellAnchor>
    <xdr:from>
      <xdr:col>18</xdr:col>
      <xdr:colOff>104775</xdr:colOff>
      <xdr:row>49</xdr:row>
      <xdr:rowOff>104775</xdr:rowOff>
    </xdr:from>
    <xdr:to>
      <xdr:col>18</xdr:col>
      <xdr:colOff>266700</xdr:colOff>
      <xdr:row>50</xdr:row>
      <xdr:rowOff>76200</xdr:rowOff>
    </xdr:to>
    <xdr:sp fLocksText="0">
      <xdr:nvSpPr>
        <xdr:cNvPr id="225" name="テキスト ボックス 225"/>
        <xdr:cNvSpPr txBox="1">
          <a:spLocks noChangeArrowheads="1"/>
        </xdr:cNvSpPr>
      </xdr:nvSpPr>
      <xdr:spPr>
        <a:xfrm>
          <a:off x="11953875" y="850582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64</xdr:row>
      <xdr:rowOff>9525</xdr:rowOff>
    </xdr:from>
    <xdr:to>
      <xdr:col>24</xdr:col>
      <xdr:colOff>561975</xdr:colOff>
      <xdr:row>64</xdr:row>
      <xdr:rowOff>9525</xdr:rowOff>
    </xdr:to>
    <xdr:sp>
      <xdr:nvSpPr>
        <xdr:cNvPr id="226" name="直線コネクタ 226"/>
        <xdr:cNvSpPr>
          <a:spLocks/>
        </xdr:cNvSpPr>
      </xdr:nvSpPr>
      <xdr:spPr>
        <a:xfrm>
          <a:off x="11934825" y="10982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63</xdr:row>
      <xdr:rowOff>38100</xdr:rowOff>
    </xdr:from>
    <xdr:to>
      <xdr:col>18</xdr:col>
      <xdr:colOff>85725</xdr:colOff>
      <xdr:row>64</xdr:row>
      <xdr:rowOff>133350</xdr:rowOff>
    </xdr:to>
    <xdr:sp fLocksText="0">
      <xdr:nvSpPr>
        <xdr:cNvPr id="227" name="テキスト ボックス 227"/>
        <xdr:cNvSpPr txBox="1">
          <a:spLocks noChangeArrowheads="1"/>
        </xdr:cNvSpPr>
      </xdr:nvSpPr>
      <xdr:spPr>
        <a:xfrm>
          <a:off x="11439525" y="10839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twoCellAnchor>
  <xdr:twoCellAnchor>
    <xdr:from>
      <xdr:col>18</xdr:col>
      <xdr:colOff>85725</xdr:colOff>
      <xdr:row>61</xdr:row>
      <xdr:rowOff>142875</xdr:rowOff>
    </xdr:from>
    <xdr:to>
      <xdr:col>24</xdr:col>
      <xdr:colOff>561975</xdr:colOff>
      <xdr:row>61</xdr:row>
      <xdr:rowOff>142875</xdr:rowOff>
    </xdr:to>
    <xdr:sp>
      <xdr:nvSpPr>
        <xdr:cNvPr id="228" name="直線コネクタ 228"/>
        <xdr:cNvSpPr>
          <a:spLocks/>
        </xdr:cNvSpPr>
      </xdr:nvSpPr>
      <xdr:spPr>
        <a:xfrm>
          <a:off x="11934825" y="10601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61</xdr:row>
      <xdr:rowOff>0</xdr:rowOff>
    </xdr:from>
    <xdr:to>
      <xdr:col>18</xdr:col>
      <xdr:colOff>85725</xdr:colOff>
      <xdr:row>62</xdr:row>
      <xdr:rowOff>95250</xdr:rowOff>
    </xdr:to>
    <xdr:sp fLocksText="0">
      <xdr:nvSpPr>
        <xdr:cNvPr id="229" name="テキスト ボックス 229"/>
        <xdr:cNvSpPr txBox="1">
          <a:spLocks noChangeArrowheads="1"/>
        </xdr:cNvSpPr>
      </xdr:nvSpPr>
      <xdr:spPr>
        <a:xfrm>
          <a:off x="11439525" y="10458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twoCellAnchor>
  <xdr:twoCellAnchor>
    <xdr:from>
      <xdr:col>18</xdr:col>
      <xdr:colOff>85725</xdr:colOff>
      <xdr:row>59</xdr:row>
      <xdr:rowOff>104775</xdr:rowOff>
    </xdr:from>
    <xdr:to>
      <xdr:col>24</xdr:col>
      <xdr:colOff>561975</xdr:colOff>
      <xdr:row>59</xdr:row>
      <xdr:rowOff>104775</xdr:rowOff>
    </xdr:to>
    <xdr:sp>
      <xdr:nvSpPr>
        <xdr:cNvPr id="230" name="直線コネクタ 230"/>
        <xdr:cNvSpPr>
          <a:spLocks/>
        </xdr:cNvSpPr>
      </xdr:nvSpPr>
      <xdr:spPr>
        <a:xfrm>
          <a:off x="11934825" y="10220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58</xdr:row>
      <xdr:rowOff>133350</xdr:rowOff>
    </xdr:from>
    <xdr:to>
      <xdr:col>18</xdr:col>
      <xdr:colOff>85725</xdr:colOff>
      <xdr:row>60</xdr:row>
      <xdr:rowOff>57150</xdr:rowOff>
    </xdr:to>
    <xdr:sp fLocksText="0">
      <xdr:nvSpPr>
        <xdr:cNvPr id="231" name="テキスト ボックス 231"/>
        <xdr:cNvSpPr txBox="1">
          <a:spLocks noChangeArrowheads="1"/>
        </xdr:cNvSpPr>
      </xdr:nvSpPr>
      <xdr:spPr>
        <a:xfrm>
          <a:off x="11439525" y="10077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twoCellAnchor>
  <xdr:twoCellAnchor>
    <xdr:from>
      <xdr:col>18</xdr:col>
      <xdr:colOff>85725</xdr:colOff>
      <xdr:row>57</xdr:row>
      <xdr:rowOff>66675</xdr:rowOff>
    </xdr:from>
    <xdr:to>
      <xdr:col>24</xdr:col>
      <xdr:colOff>561975</xdr:colOff>
      <xdr:row>57</xdr:row>
      <xdr:rowOff>66675</xdr:rowOff>
    </xdr:to>
    <xdr:sp>
      <xdr:nvSpPr>
        <xdr:cNvPr id="232" name="直線コネクタ 232"/>
        <xdr:cNvSpPr>
          <a:spLocks/>
        </xdr:cNvSpPr>
      </xdr:nvSpPr>
      <xdr:spPr>
        <a:xfrm>
          <a:off x="11934825" y="9839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56</xdr:row>
      <xdr:rowOff>95250</xdr:rowOff>
    </xdr:from>
    <xdr:to>
      <xdr:col>18</xdr:col>
      <xdr:colOff>85725</xdr:colOff>
      <xdr:row>58</xdr:row>
      <xdr:rowOff>19050</xdr:rowOff>
    </xdr:to>
    <xdr:sp fLocksText="0">
      <xdr:nvSpPr>
        <xdr:cNvPr id="233" name="テキスト ボックス 233"/>
        <xdr:cNvSpPr txBox="1">
          <a:spLocks noChangeArrowheads="1"/>
        </xdr:cNvSpPr>
      </xdr:nvSpPr>
      <xdr:spPr>
        <a:xfrm>
          <a:off x="11439525" y="9696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twoCellAnchor>
  <xdr:twoCellAnchor>
    <xdr:from>
      <xdr:col>18</xdr:col>
      <xdr:colOff>85725</xdr:colOff>
      <xdr:row>55</xdr:row>
      <xdr:rowOff>28575</xdr:rowOff>
    </xdr:from>
    <xdr:to>
      <xdr:col>24</xdr:col>
      <xdr:colOff>561975</xdr:colOff>
      <xdr:row>55</xdr:row>
      <xdr:rowOff>28575</xdr:rowOff>
    </xdr:to>
    <xdr:sp>
      <xdr:nvSpPr>
        <xdr:cNvPr id="234" name="直線コネクタ 234"/>
        <xdr:cNvSpPr>
          <a:spLocks/>
        </xdr:cNvSpPr>
      </xdr:nvSpPr>
      <xdr:spPr>
        <a:xfrm>
          <a:off x="11934825" y="9458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54</xdr:row>
      <xdr:rowOff>57150</xdr:rowOff>
    </xdr:from>
    <xdr:to>
      <xdr:col>18</xdr:col>
      <xdr:colOff>85725</xdr:colOff>
      <xdr:row>55</xdr:row>
      <xdr:rowOff>152400</xdr:rowOff>
    </xdr:to>
    <xdr:sp fLocksText="0">
      <xdr:nvSpPr>
        <xdr:cNvPr id="235" name="テキスト ボックス 235"/>
        <xdr:cNvSpPr txBox="1">
          <a:spLocks noChangeArrowheads="1"/>
        </xdr:cNvSpPr>
      </xdr:nvSpPr>
      <xdr:spPr>
        <a:xfrm>
          <a:off x="11439525" y="9315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18</xdr:col>
      <xdr:colOff>85725</xdr:colOff>
      <xdr:row>52</xdr:row>
      <xdr:rowOff>161925</xdr:rowOff>
    </xdr:from>
    <xdr:to>
      <xdr:col>24</xdr:col>
      <xdr:colOff>561975</xdr:colOff>
      <xdr:row>52</xdr:row>
      <xdr:rowOff>161925</xdr:rowOff>
    </xdr:to>
    <xdr:sp>
      <xdr:nvSpPr>
        <xdr:cNvPr id="236" name="直線コネクタ 236"/>
        <xdr:cNvSpPr>
          <a:spLocks/>
        </xdr:cNvSpPr>
      </xdr:nvSpPr>
      <xdr:spPr>
        <a:xfrm>
          <a:off x="11934825" y="9077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52</xdr:row>
      <xdr:rowOff>19050</xdr:rowOff>
    </xdr:from>
    <xdr:to>
      <xdr:col>18</xdr:col>
      <xdr:colOff>85725</xdr:colOff>
      <xdr:row>53</xdr:row>
      <xdr:rowOff>114300</xdr:rowOff>
    </xdr:to>
    <xdr:sp fLocksText="0">
      <xdr:nvSpPr>
        <xdr:cNvPr id="237" name="テキスト ボックス 237"/>
        <xdr:cNvSpPr txBox="1">
          <a:spLocks noChangeArrowheads="1"/>
        </xdr:cNvSpPr>
      </xdr:nvSpPr>
      <xdr:spPr>
        <a:xfrm>
          <a:off x="11439525" y="8934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twoCellAnchor>
  <xdr:twoCellAnchor>
    <xdr:from>
      <xdr:col>18</xdr:col>
      <xdr:colOff>85725</xdr:colOff>
      <xdr:row>50</xdr:row>
      <xdr:rowOff>123825</xdr:rowOff>
    </xdr:from>
    <xdr:to>
      <xdr:col>24</xdr:col>
      <xdr:colOff>561975</xdr:colOff>
      <xdr:row>50</xdr:row>
      <xdr:rowOff>123825</xdr:rowOff>
    </xdr:to>
    <xdr:sp>
      <xdr:nvSpPr>
        <xdr:cNvPr id="238" name="直線コネクタ 238"/>
        <xdr:cNvSpPr>
          <a:spLocks/>
        </xdr:cNvSpPr>
      </xdr:nvSpPr>
      <xdr:spPr>
        <a:xfrm>
          <a:off x="11934825" y="8696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49</xdr:row>
      <xdr:rowOff>152400</xdr:rowOff>
    </xdr:from>
    <xdr:to>
      <xdr:col>18</xdr:col>
      <xdr:colOff>85725</xdr:colOff>
      <xdr:row>51</xdr:row>
      <xdr:rowOff>76200</xdr:rowOff>
    </xdr:to>
    <xdr:sp fLocksText="0">
      <xdr:nvSpPr>
        <xdr:cNvPr id="239" name="テキスト ボックス 239"/>
        <xdr:cNvSpPr txBox="1">
          <a:spLocks noChangeArrowheads="1"/>
        </xdr:cNvSpPr>
      </xdr:nvSpPr>
      <xdr:spPr>
        <a:xfrm>
          <a:off x="11439525" y="8553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twoCellAnchor>
  <xdr:twoCellAnchor>
    <xdr:from>
      <xdr:col>18</xdr:col>
      <xdr:colOff>85725</xdr:colOff>
      <xdr:row>50</xdr:row>
      <xdr:rowOff>123825</xdr:rowOff>
    </xdr:from>
    <xdr:to>
      <xdr:col>24</xdr:col>
      <xdr:colOff>561975</xdr:colOff>
      <xdr:row>64</xdr:row>
      <xdr:rowOff>9525</xdr:rowOff>
    </xdr:to>
    <xdr:sp>
      <xdr:nvSpPr>
        <xdr:cNvPr id="240" name="その他グラフ枠"/>
        <xdr:cNvSpPr>
          <a:spLocks/>
        </xdr:cNvSpPr>
      </xdr:nvSpPr>
      <xdr:spPr>
        <a:xfrm>
          <a:off x="11934825" y="8696325"/>
          <a:ext cx="44196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53</xdr:row>
      <xdr:rowOff>114300</xdr:rowOff>
    </xdr:from>
    <xdr:to>
      <xdr:col>24</xdr:col>
      <xdr:colOff>28575</xdr:colOff>
      <xdr:row>60</xdr:row>
      <xdr:rowOff>114300</xdr:rowOff>
    </xdr:to>
    <xdr:sp>
      <xdr:nvSpPr>
        <xdr:cNvPr id="241" name="直線コネクタ 241"/>
        <xdr:cNvSpPr>
          <a:spLocks/>
        </xdr:cNvSpPr>
      </xdr:nvSpPr>
      <xdr:spPr>
        <a:xfrm flipV="1">
          <a:off x="15821025" y="9201150"/>
          <a:ext cx="0" cy="12001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60</xdr:row>
      <xdr:rowOff>85725</xdr:rowOff>
    </xdr:from>
    <xdr:to>
      <xdr:col>25</xdr:col>
      <xdr:colOff>190500</xdr:colOff>
      <xdr:row>62</xdr:row>
      <xdr:rowOff>0</xdr:rowOff>
    </xdr:to>
    <xdr:sp fLocksText="0">
      <xdr:nvSpPr>
        <xdr:cNvPr id="242" name="その他最小値テキスト"/>
        <xdr:cNvSpPr txBox="1">
          <a:spLocks noChangeArrowheads="1"/>
        </xdr:cNvSpPr>
      </xdr:nvSpPr>
      <xdr:spPr>
        <a:xfrm>
          <a:off x="15906750" y="103727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22.3</a:t>
          </a:r>
        </a:p>
      </xdr:txBody>
    </xdr:sp>
    <xdr:clientData/>
  </xdr:twoCellAnchor>
  <xdr:twoCellAnchor>
    <xdr:from>
      <xdr:col>23</xdr:col>
      <xdr:colOff>600075</xdr:colOff>
      <xdr:row>60</xdr:row>
      <xdr:rowOff>114300</xdr:rowOff>
    </xdr:from>
    <xdr:to>
      <xdr:col>24</xdr:col>
      <xdr:colOff>114300</xdr:colOff>
      <xdr:row>60</xdr:row>
      <xdr:rowOff>114300</xdr:rowOff>
    </xdr:to>
    <xdr:sp>
      <xdr:nvSpPr>
        <xdr:cNvPr id="243" name="直線コネクタ 243"/>
        <xdr:cNvSpPr>
          <a:spLocks/>
        </xdr:cNvSpPr>
      </xdr:nvSpPr>
      <xdr:spPr>
        <a:xfrm>
          <a:off x="15735300" y="104013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52</xdr:row>
      <xdr:rowOff>28575</xdr:rowOff>
    </xdr:from>
    <xdr:to>
      <xdr:col>25</xdr:col>
      <xdr:colOff>190500</xdr:colOff>
      <xdr:row>53</xdr:row>
      <xdr:rowOff>114300</xdr:rowOff>
    </xdr:to>
    <xdr:sp fLocksText="0">
      <xdr:nvSpPr>
        <xdr:cNvPr id="244" name="その他最大値テキスト"/>
        <xdr:cNvSpPr txBox="1">
          <a:spLocks noChangeArrowheads="1"/>
        </xdr:cNvSpPr>
      </xdr:nvSpPr>
      <xdr:spPr>
        <a:xfrm>
          <a:off x="15906750" y="89439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6.6</a:t>
          </a:r>
        </a:p>
      </xdr:txBody>
    </xdr:sp>
    <xdr:clientData/>
  </xdr:twoCellAnchor>
  <xdr:twoCellAnchor>
    <xdr:from>
      <xdr:col>23</xdr:col>
      <xdr:colOff>600075</xdr:colOff>
      <xdr:row>53</xdr:row>
      <xdr:rowOff>114300</xdr:rowOff>
    </xdr:from>
    <xdr:to>
      <xdr:col>24</xdr:col>
      <xdr:colOff>114300</xdr:colOff>
      <xdr:row>53</xdr:row>
      <xdr:rowOff>114300</xdr:rowOff>
    </xdr:to>
    <xdr:sp>
      <xdr:nvSpPr>
        <xdr:cNvPr id="245" name="直線コネクタ 245"/>
        <xdr:cNvSpPr>
          <a:spLocks/>
        </xdr:cNvSpPr>
      </xdr:nvSpPr>
      <xdr:spPr>
        <a:xfrm>
          <a:off x="15735300" y="92011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542925</xdr:colOff>
      <xdr:row>57</xdr:row>
      <xdr:rowOff>142875</xdr:rowOff>
    </xdr:from>
    <xdr:to>
      <xdr:col>24</xdr:col>
      <xdr:colOff>28575</xdr:colOff>
      <xdr:row>58</xdr:row>
      <xdr:rowOff>9525</xdr:rowOff>
    </xdr:to>
    <xdr:sp>
      <xdr:nvSpPr>
        <xdr:cNvPr id="246" name="直線コネクタ 246"/>
        <xdr:cNvSpPr>
          <a:spLocks/>
        </xdr:cNvSpPr>
      </xdr:nvSpPr>
      <xdr:spPr>
        <a:xfrm>
          <a:off x="15020925" y="9915525"/>
          <a:ext cx="800100"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55</xdr:row>
      <xdr:rowOff>104775</xdr:rowOff>
    </xdr:from>
    <xdr:to>
      <xdr:col>25</xdr:col>
      <xdr:colOff>190500</xdr:colOff>
      <xdr:row>57</xdr:row>
      <xdr:rowOff>28575</xdr:rowOff>
    </xdr:to>
    <xdr:sp fLocksText="0">
      <xdr:nvSpPr>
        <xdr:cNvPr id="247" name="その他平均値テキスト"/>
        <xdr:cNvSpPr txBox="1">
          <a:spLocks noChangeArrowheads="1"/>
        </xdr:cNvSpPr>
      </xdr:nvSpPr>
      <xdr:spPr>
        <a:xfrm>
          <a:off x="15906750" y="9534525"/>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13.7</a:t>
          </a:r>
        </a:p>
      </xdr:txBody>
    </xdr:sp>
    <xdr:clientData/>
  </xdr:twoCellAnchor>
  <xdr:twoCellAnchor>
    <xdr:from>
      <xdr:col>23</xdr:col>
      <xdr:colOff>638175</xdr:colOff>
      <xdr:row>56</xdr:row>
      <xdr:rowOff>95250</xdr:rowOff>
    </xdr:from>
    <xdr:to>
      <xdr:col>24</xdr:col>
      <xdr:colOff>76200</xdr:colOff>
      <xdr:row>57</xdr:row>
      <xdr:rowOff>19050</xdr:rowOff>
    </xdr:to>
    <xdr:sp>
      <xdr:nvSpPr>
        <xdr:cNvPr id="248" name="フローチャート : 判断 248"/>
        <xdr:cNvSpPr>
          <a:spLocks/>
        </xdr:cNvSpPr>
      </xdr:nvSpPr>
      <xdr:spPr>
        <a:xfrm>
          <a:off x="15773400" y="96964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57</xdr:row>
      <xdr:rowOff>142875</xdr:rowOff>
    </xdr:from>
    <xdr:to>
      <xdr:col>22</xdr:col>
      <xdr:colOff>542925</xdr:colOff>
      <xdr:row>57</xdr:row>
      <xdr:rowOff>171450</xdr:rowOff>
    </xdr:to>
    <xdr:sp>
      <xdr:nvSpPr>
        <xdr:cNvPr id="249" name="直線コネクタ 249"/>
        <xdr:cNvSpPr>
          <a:spLocks/>
        </xdr:cNvSpPr>
      </xdr:nvSpPr>
      <xdr:spPr>
        <a:xfrm flipV="1">
          <a:off x="14163675" y="9915525"/>
          <a:ext cx="857250"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495300</xdr:colOff>
      <xdr:row>56</xdr:row>
      <xdr:rowOff>66675</xdr:rowOff>
    </xdr:from>
    <xdr:to>
      <xdr:col>22</xdr:col>
      <xdr:colOff>590550</xdr:colOff>
      <xdr:row>56</xdr:row>
      <xdr:rowOff>171450</xdr:rowOff>
    </xdr:to>
    <xdr:sp>
      <xdr:nvSpPr>
        <xdr:cNvPr id="250" name="フローチャート : 判断 250"/>
        <xdr:cNvSpPr>
          <a:spLocks/>
        </xdr:cNvSpPr>
      </xdr:nvSpPr>
      <xdr:spPr>
        <a:xfrm>
          <a:off x="14973300" y="96678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55</xdr:row>
      <xdr:rowOff>9525</xdr:rowOff>
    </xdr:from>
    <xdr:to>
      <xdr:col>23</xdr:col>
      <xdr:colOff>228600</xdr:colOff>
      <xdr:row>56</xdr:row>
      <xdr:rowOff>95250</xdr:rowOff>
    </xdr:to>
    <xdr:sp fLocksText="0">
      <xdr:nvSpPr>
        <xdr:cNvPr id="251" name="テキスト ボックス 251"/>
        <xdr:cNvSpPr txBox="1">
          <a:spLocks noChangeArrowheads="1"/>
        </xdr:cNvSpPr>
      </xdr:nvSpPr>
      <xdr:spPr>
        <a:xfrm>
          <a:off x="14649450" y="9439275"/>
          <a:ext cx="71437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twoCellAnchor>
  <xdr:twoCellAnchor>
    <xdr:from>
      <xdr:col>20</xdr:col>
      <xdr:colOff>152400</xdr:colOff>
      <xdr:row>58</xdr:row>
      <xdr:rowOff>0</xdr:rowOff>
    </xdr:from>
    <xdr:to>
      <xdr:col>21</xdr:col>
      <xdr:colOff>342900</xdr:colOff>
      <xdr:row>58</xdr:row>
      <xdr:rowOff>85725</xdr:rowOff>
    </xdr:to>
    <xdr:sp>
      <xdr:nvSpPr>
        <xdr:cNvPr id="252" name="直線コネクタ 252"/>
        <xdr:cNvSpPr>
          <a:spLocks/>
        </xdr:cNvSpPr>
      </xdr:nvSpPr>
      <xdr:spPr>
        <a:xfrm flipV="1">
          <a:off x="13315950" y="9944100"/>
          <a:ext cx="847725"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304800</xdr:colOff>
      <xdr:row>56</xdr:row>
      <xdr:rowOff>104775</xdr:rowOff>
    </xdr:from>
    <xdr:to>
      <xdr:col>21</xdr:col>
      <xdr:colOff>390525</xdr:colOff>
      <xdr:row>57</xdr:row>
      <xdr:rowOff>38100</xdr:rowOff>
    </xdr:to>
    <xdr:sp>
      <xdr:nvSpPr>
        <xdr:cNvPr id="253" name="フローチャート : 判断 253"/>
        <xdr:cNvSpPr>
          <a:spLocks/>
        </xdr:cNvSpPr>
      </xdr:nvSpPr>
      <xdr:spPr>
        <a:xfrm>
          <a:off x="14125575" y="97059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55</xdr:row>
      <xdr:rowOff>47625</xdr:rowOff>
    </xdr:from>
    <xdr:to>
      <xdr:col>22</xdr:col>
      <xdr:colOff>57150</xdr:colOff>
      <xdr:row>56</xdr:row>
      <xdr:rowOff>133350</xdr:rowOff>
    </xdr:to>
    <xdr:sp fLocksText="0">
      <xdr:nvSpPr>
        <xdr:cNvPr id="254" name="テキスト ボックス 254"/>
        <xdr:cNvSpPr txBox="1">
          <a:spLocks noChangeArrowheads="1"/>
        </xdr:cNvSpPr>
      </xdr:nvSpPr>
      <xdr:spPr>
        <a:xfrm>
          <a:off x="13801725" y="94773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twoCellAnchor>
  <xdr:twoCellAnchor>
    <xdr:from>
      <xdr:col>18</xdr:col>
      <xdr:colOff>609600</xdr:colOff>
      <xdr:row>56</xdr:row>
      <xdr:rowOff>123825</xdr:rowOff>
    </xdr:from>
    <xdr:to>
      <xdr:col>20</xdr:col>
      <xdr:colOff>152400</xdr:colOff>
      <xdr:row>58</xdr:row>
      <xdr:rowOff>85725</xdr:rowOff>
    </xdr:to>
    <xdr:sp>
      <xdr:nvSpPr>
        <xdr:cNvPr id="255" name="直線コネクタ 255"/>
        <xdr:cNvSpPr>
          <a:spLocks/>
        </xdr:cNvSpPr>
      </xdr:nvSpPr>
      <xdr:spPr>
        <a:xfrm>
          <a:off x="12458700" y="9725025"/>
          <a:ext cx="857250" cy="3048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56</xdr:row>
      <xdr:rowOff>133350</xdr:rowOff>
    </xdr:from>
    <xdr:to>
      <xdr:col>20</xdr:col>
      <xdr:colOff>200025</xdr:colOff>
      <xdr:row>57</xdr:row>
      <xdr:rowOff>57150</xdr:rowOff>
    </xdr:to>
    <xdr:sp>
      <xdr:nvSpPr>
        <xdr:cNvPr id="256" name="フローチャート : 判断 256"/>
        <xdr:cNvSpPr>
          <a:spLocks/>
        </xdr:cNvSpPr>
      </xdr:nvSpPr>
      <xdr:spPr>
        <a:xfrm>
          <a:off x="13268325" y="97345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55</xdr:row>
      <xdr:rowOff>66675</xdr:rowOff>
    </xdr:from>
    <xdr:to>
      <xdr:col>20</xdr:col>
      <xdr:colOff>523875</xdr:colOff>
      <xdr:row>56</xdr:row>
      <xdr:rowOff>161925</xdr:rowOff>
    </xdr:to>
    <xdr:sp fLocksText="0">
      <xdr:nvSpPr>
        <xdr:cNvPr id="257" name="テキスト ボックス 257"/>
        <xdr:cNvSpPr txBox="1">
          <a:spLocks noChangeArrowheads="1"/>
        </xdr:cNvSpPr>
      </xdr:nvSpPr>
      <xdr:spPr>
        <a:xfrm>
          <a:off x="12954000" y="94964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twoCellAnchor>
  <xdr:twoCellAnchor>
    <xdr:from>
      <xdr:col>18</xdr:col>
      <xdr:colOff>561975</xdr:colOff>
      <xdr:row>56</xdr:row>
      <xdr:rowOff>57150</xdr:rowOff>
    </xdr:from>
    <xdr:to>
      <xdr:col>19</xdr:col>
      <xdr:colOff>9525</xdr:colOff>
      <xdr:row>56</xdr:row>
      <xdr:rowOff>152400</xdr:rowOff>
    </xdr:to>
    <xdr:sp>
      <xdr:nvSpPr>
        <xdr:cNvPr id="258" name="フローチャート : 判断 258"/>
        <xdr:cNvSpPr>
          <a:spLocks/>
        </xdr:cNvSpPr>
      </xdr:nvSpPr>
      <xdr:spPr>
        <a:xfrm>
          <a:off x="12411075" y="96583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54</xdr:row>
      <xdr:rowOff>161925</xdr:rowOff>
    </xdr:from>
    <xdr:to>
      <xdr:col>19</xdr:col>
      <xdr:colOff>323850</xdr:colOff>
      <xdr:row>56</xdr:row>
      <xdr:rowOff>85725</xdr:rowOff>
    </xdr:to>
    <xdr:sp fLocksText="0">
      <xdr:nvSpPr>
        <xdr:cNvPr id="259" name="テキスト ボックス 259"/>
        <xdr:cNvSpPr txBox="1">
          <a:spLocks noChangeArrowheads="1"/>
        </xdr:cNvSpPr>
      </xdr:nvSpPr>
      <xdr:spPr>
        <a:xfrm>
          <a:off x="12096750" y="94202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twoCellAnchor>
  <xdr:twoCellAnchor>
    <xdr:from>
      <xdr:col>23</xdr:col>
      <xdr:colOff>485775</xdr:colOff>
      <xdr:row>64</xdr:row>
      <xdr:rowOff>9525</xdr:rowOff>
    </xdr:from>
    <xdr:to>
      <xdr:col>24</xdr:col>
      <xdr:colOff>552450</xdr:colOff>
      <xdr:row>65</xdr:row>
      <xdr:rowOff>95250</xdr:rowOff>
    </xdr:to>
    <xdr:sp fLocksText="0">
      <xdr:nvSpPr>
        <xdr:cNvPr id="260" name="テキスト ボックス 260"/>
        <xdr:cNvSpPr txBox="1">
          <a:spLocks noChangeArrowheads="1"/>
        </xdr:cNvSpPr>
      </xdr:nvSpPr>
      <xdr:spPr>
        <a:xfrm>
          <a:off x="15621000" y="10982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333375</xdr:colOff>
      <xdr:row>64</xdr:row>
      <xdr:rowOff>9525</xdr:rowOff>
    </xdr:from>
    <xdr:to>
      <xdr:col>23</xdr:col>
      <xdr:colOff>409575</xdr:colOff>
      <xdr:row>65</xdr:row>
      <xdr:rowOff>95250</xdr:rowOff>
    </xdr:to>
    <xdr:sp fLocksText="0">
      <xdr:nvSpPr>
        <xdr:cNvPr id="261" name="テキスト ボックス 261"/>
        <xdr:cNvSpPr txBox="1">
          <a:spLocks noChangeArrowheads="1"/>
        </xdr:cNvSpPr>
      </xdr:nvSpPr>
      <xdr:spPr>
        <a:xfrm>
          <a:off x="14811375" y="10982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133350</xdr:colOff>
      <xdr:row>64</xdr:row>
      <xdr:rowOff>9525</xdr:rowOff>
    </xdr:from>
    <xdr:to>
      <xdr:col>22</xdr:col>
      <xdr:colOff>209550</xdr:colOff>
      <xdr:row>65</xdr:row>
      <xdr:rowOff>95250</xdr:rowOff>
    </xdr:to>
    <xdr:sp fLocksText="0">
      <xdr:nvSpPr>
        <xdr:cNvPr id="262" name="テキスト ボックス 262"/>
        <xdr:cNvSpPr txBox="1">
          <a:spLocks noChangeArrowheads="1"/>
        </xdr:cNvSpPr>
      </xdr:nvSpPr>
      <xdr:spPr>
        <a:xfrm>
          <a:off x="13954125" y="10982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600075</xdr:colOff>
      <xdr:row>64</xdr:row>
      <xdr:rowOff>9525</xdr:rowOff>
    </xdr:from>
    <xdr:to>
      <xdr:col>21</xdr:col>
      <xdr:colOff>19050</xdr:colOff>
      <xdr:row>65</xdr:row>
      <xdr:rowOff>95250</xdr:rowOff>
    </xdr:to>
    <xdr:sp fLocksText="0">
      <xdr:nvSpPr>
        <xdr:cNvPr id="263" name="テキスト ボックス 263"/>
        <xdr:cNvSpPr txBox="1">
          <a:spLocks noChangeArrowheads="1"/>
        </xdr:cNvSpPr>
      </xdr:nvSpPr>
      <xdr:spPr>
        <a:xfrm>
          <a:off x="13106400" y="10982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409575</xdr:colOff>
      <xdr:row>64</xdr:row>
      <xdr:rowOff>9525</xdr:rowOff>
    </xdr:from>
    <xdr:to>
      <xdr:col>19</xdr:col>
      <xdr:colOff>485775</xdr:colOff>
      <xdr:row>65</xdr:row>
      <xdr:rowOff>95250</xdr:rowOff>
    </xdr:to>
    <xdr:sp fLocksText="0">
      <xdr:nvSpPr>
        <xdr:cNvPr id="264" name="テキスト ボックス 264"/>
        <xdr:cNvSpPr txBox="1">
          <a:spLocks noChangeArrowheads="1"/>
        </xdr:cNvSpPr>
      </xdr:nvSpPr>
      <xdr:spPr>
        <a:xfrm>
          <a:off x="12258675" y="10982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638175</xdr:colOff>
      <xdr:row>57</xdr:row>
      <xdr:rowOff>123825</xdr:rowOff>
    </xdr:from>
    <xdr:to>
      <xdr:col>24</xdr:col>
      <xdr:colOff>76200</xdr:colOff>
      <xdr:row>58</xdr:row>
      <xdr:rowOff>57150</xdr:rowOff>
    </xdr:to>
    <xdr:sp>
      <xdr:nvSpPr>
        <xdr:cNvPr id="265" name="円/楕円 265"/>
        <xdr:cNvSpPr>
          <a:spLocks/>
        </xdr:cNvSpPr>
      </xdr:nvSpPr>
      <xdr:spPr>
        <a:xfrm>
          <a:off x="15773400" y="98964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57</xdr:row>
      <xdr:rowOff>95250</xdr:rowOff>
    </xdr:from>
    <xdr:to>
      <xdr:col>25</xdr:col>
      <xdr:colOff>190500</xdr:colOff>
      <xdr:row>59</xdr:row>
      <xdr:rowOff>9525</xdr:rowOff>
    </xdr:to>
    <xdr:sp fLocksText="0">
      <xdr:nvSpPr>
        <xdr:cNvPr id="266" name="その他該当値テキスト"/>
        <xdr:cNvSpPr txBox="1">
          <a:spLocks noChangeArrowheads="1"/>
        </xdr:cNvSpPr>
      </xdr:nvSpPr>
      <xdr:spPr>
        <a:xfrm>
          <a:off x="15906750" y="98679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16.4</a:t>
          </a:r>
        </a:p>
      </xdr:txBody>
    </xdr:sp>
    <xdr:clientData/>
  </xdr:twoCellAnchor>
  <xdr:twoCellAnchor>
    <xdr:from>
      <xdr:col>22</xdr:col>
      <xdr:colOff>495300</xdr:colOff>
      <xdr:row>57</xdr:row>
      <xdr:rowOff>85725</xdr:rowOff>
    </xdr:from>
    <xdr:to>
      <xdr:col>22</xdr:col>
      <xdr:colOff>590550</xdr:colOff>
      <xdr:row>58</xdr:row>
      <xdr:rowOff>19050</xdr:rowOff>
    </xdr:to>
    <xdr:sp>
      <xdr:nvSpPr>
        <xdr:cNvPr id="267" name="円/楕円 267"/>
        <xdr:cNvSpPr>
          <a:spLocks/>
        </xdr:cNvSpPr>
      </xdr:nvSpPr>
      <xdr:spPr>
        <a:xfrm>
          <a:off x="14973300" y="98583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58</xdr:row>
      <xdr:rowOff>0</xdr:rowOff>
    </xdr:from>
    <xdr:to>
      <xdr:col>23</xdr:col>
      <xdr:colOff>228600</xdr:colOff>
      <xdr:row>59</xdr:row>
      <xdr:rowOff>85725</xdr:rowOff>
    </xdr:to>
    <xdr:sp fLocksText="0">
      <xdr:nvSpPr>
        <xdr:cNvPr id="268" name="テキスト ボックス 268"/>
        <xdr:cNvSpPr txBox="1">
          <a:spLocks noChangeArrowheads="1"/>
        </xdr:cNvSpPr>
      </xdr:nvSpPr>
      <xdr:spPr>
        <a:xfrm>
          <a:off x="14649450" y="9944100"/>
          <a:ext cx="71437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15.9</a:t>
          </a:r>
        </a:p>
      </xdr:txBody>
    </xdr:sp>
    <xdr:clientData/>
  </xdr:twoCellAnchor>
  <xdr:twoCellAnchor>
    <xdr:from>
      <xdr:col>21</xdr:col>
      <xdr:colOff>304800</xdr:colOff>
      <xdr:row>57</xdr:row>
      <xdr:rowOff>114300</xdr:rowOff>
    </xdr:from>
    <xdr:to>
      <xdr:col>21</xdr:col>
      <xdr:colOff>390525</xdr:colOff>
      <xdr:row>58</xdr:row>
      <xdr:rowOff>47625</xdr:rowOff>
    </xdr:to>
    <xdr:sp>
      <xdr:nvSpPr>
        <xdr:cNvPr id="269" name="円/楕円 269"/>
        <xdr:cNvSpPr>
          <a:spLocks/>
        </xdr:cNvSpPr>
      </xdr:nvSpPr>
      <xdr:spPr>
        <a:xfrm>
          <a:off x="14125575" y="98869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58</xdr:row>
      <xdr:rowOff>28575</xdr:rowOff>
    </xdr:from>
    <xdr:to>
      <xdr:col>22</xdr:col>
      <xdr:colOff>57150</xdr:colOff>
      <xdr:row>59</xdr:row>
      <xdr:rowOff>123825</xdr:rowOff>
    </xdr:to>
    <xdr:sp fLocksText="0">
      <xdr:nvSpPr>
        <xdr:cNvPr id="270" name="テキスト ボックス 270"/>
        <xdr:cNvSpPr txBox="1">
          <a:spLocks noChangeArrowheads="1"/>
        </xdr:cNvSpPr>
      </xdr:nvSpPr>
      <xdr:spPr>
        <a:xfrm>
          <a:off x="13801725" y="997267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16.3</a:t>
          </a:r>
        </a:p>
      </xdr:txBody>
    </xdr:sp>
    <xdr:clientData/>
  </xdr:twoCellAnchor>
  <xdr:twoCellAnchor>
    <xdr:from>
      <xdr:col>20</xdr:col>
      <xdr:colOff>104775</xdr:colOff>
      <xdr:row>58</xdr:row>
      <xdr:rowOff>28575</xdr:rowOff>
    </xdr:from>
    <xdr:to>
      <xdr:col>20</xdr:col>
      <xdr:colOff>200025</xdr:colOff>
      <xdr:row>58</xdr:row>
      <xdr:rowOff>133350</xdr:rowOff>
    </xdr:to>
    <xdr:sp>
      <xdr:nvSpPr>
        <xdr:cNvPr id="271" name="円/楕円 271"/>
        <xdr:cNvSpPr>
          <a:spLocks/>
        </xdr:cNvSpPr>
      </xdr:nvSpPr>
      <xdr:spPr>
        <a:xfrm>
          <a:off x="13268325" y="99726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58</xdr:row>
      <xdr:rowOff>114300</xdr:rowOff>
    </xdr:from>
    <xdr:to>
      <xdr:col>20</xdr:col>
      <xdr:colOff>523875</xdr:colOff>
      <xdr:row>60</xdr:row>
      <xdr:rowOff>28575</xdr:rowOff>
    </xdr:to>
    <xdr:sp fLocksText="0">
      <xdr:nvSpPr>
        <xdr:cNvPr id="272" name="テキスト ボックス 272"/>
        <xdr:cNvSpPr txBox="1">
          <a:spLocks noChangeArrowheads="1"/>
        </xdr:cNvSpPr>
      </xdr:nvSpPr>
      <xdr:spPr>
        <a:xfrm>
          <a:off x="12954000" y="100584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17.4</a:t>
          </a:r>
        </a:p>
      </xdr:txBody>
    </xdr:sp>
    <xdr:clientData/>
  </xdr:twoCellAnchor>
  <xdr:twoCellAnchor>
    <xdr:from>
      <xdr:col>18</xdr:col>
      <xdr:colOff>561975</xdr:colOff>
      <xdr:row>56</xdr:row>
      <xdr:rowOff>66675</xdr:rowOff>
    </xdr:from>
    <xdr:to>
      <xdr:col>19</xdr:col>
      <xdr:colOff>9525</xdr:colOff>
      <xdr:row>56</xdr:row>
      <xdr:rowOff>171450</xdr:rowOff>
    </xdr:to>
    <xdr:sp>
      <xdr:nvSpPr>
        <xdr:cNvPr id="273" name="円/楕円 273"/>
        <xdr:cNvSpPr>
          <a:spLocks/>
        </xdr:cNvSpPr>
      </xdr:nvSpPr>
      <xdr:spPr>
        <a:xfrm>
          <a:off x="12411075" y="96678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56</xdr:row>
      <xdr:rowOff>152400</xdr:rowOff>
    </xdr:from>
    <xdr:to>
      <xdr:col>19</xdr:col>
      <xdr:colOff>323850</xdr:colOff>
      <xdr:row>58</xdr:row>
      <xdr:rowOff>66675</xdr:rowOff>
    </xdr:to>
    <xdr:sp fLocksText="0">
      <xdr:nvSpPr>
        <xdr:cNvPr id="274" name="テキスト ボックス 274"/>
        <xdr:cNvSpPr txBox="1">
          <a:spLocks noChangeArrowheads="1"/>
        </xdr:cNvSpPr>
      </xdr:nvSpPr>
      <xdr:spPr>
        <a:xfrm>
          <a:off x="12096750" y="97536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twoCellAnchor>
  <xdr:twoCellAnchor>
    <xdr:from>
      <xdr:col>18</xdr:col>
      <xdr:colOff>85725</xdr:colOff>
      <xdr:row>27</xdr:row>
      <xdr:rowOff>66675</xdr:rowOff>
    </xdr:from>
    <xdr:to>
      <xdr:col>24</xdr:col>
      <xdr:colOff>561975</xdr:colOff>
      <xdr:row>29</xdr:row>
      <xdr:rowOff>47625</xdr:rowOff>
    </xdr:to>
    <xdr:sp>
      <xdr:nvSpPr>
        <xdr:cNvPr id="275" name="正方形/長方形 275"/>
        <xdr:cNvSpPr>
          <a:spLocks/>
        </xdr:cNvSpPr>
      </xdr:nvSpPr>
      <xdr:spPr>
        <a:xfrm>
          <a:off x="11934825" y="4695825"/>
          <a:ext cx="4419600" cy="3238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24</xdr:col>
      <xdr:colOff>571500</xdr:colOff>
      <xdr:row>27</xdr:row>
      <xdr:rowOff>133350</xdr:rowOff>
    </xdr:from>
    <xdr:to>
      <xdr:col>27</xdr:col>
      <xdr:colOff>66675</xdr:colOff>
      <xdr:row>29</xdr:row>
      <xdr:rowOff>47625</xdr:rowOff>
    </xdr:to>
    <xdr:sp>
      <xdr:nvSpPr>
        <xdr:cNvPr id="276" name="正方形/長方形 276"/>
        <xdr:cNvSpPr>
          <a:spLocks/>
        </xdr:cNvSpPr>
      </xdr:nvSpPr>
      <xdr:spPr>
        <a:xfrm>
          <a:off x="16363950" y="47625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24</xdr:col>
      <xdr:colOff>571500</xdr:colOff>
      <xdr:row>28</xdr:row>
      <xdr:rowOff>152400</xdr:rowOff>
    </xdr:from>
    <xdr:to>
      <xdr:col>27</xdr:col>
      <xdr:colOff>66675</xdr:colOff>
      <xdr:row>30</xdr:row>
      <xdr:rowOff>66675</xdr:rowOff>
    </xdr:to>
    <xdr:sp>
      <xdr:nvSpPr>
        <xdr:cNvPr id="277" name="正方形/長方形 277"/>
        <xdr:cNvSpPr>
          <a:spLocks/>
        </xdr:cNvSpPr>
      </xdr:nvSpPr>
      <xdr:spPr>
        <a:xfrm>
          <a:off x="16363950" y="49530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24/51</a:t>
          </a:r>
        </a:p>
      </xdr:txBody>
    </xdr:sp>
    <xdr:clientData/>
  </xdr:twoCellAnchor>
  <xdr:twoCellAnchor>
    <xdr:from>
      <xdr:col>27</xdr:col>
      <xdr:colOff>228600</xdr:colOff>
      <xdr:row>27</xdr:row>
      <xdr:rowOff>133350</xdr:rowOff>
    </xdr:from>
    <xdr:to>
      <xdr:col>29</xdr:col>
      <xdr:colOff>247650</xdr:colOff>
      <xdr:row>29</xdr:row>
      <xdr:rowOff>47625</xdr:rowOff>
    </xdr:to>
    <xdr:sp>
      <xdr:nvSpPr>
        <xdr:cNvPr id="278" name="正方形/長方形 278"/>
        <xdr:cNvSpPr>
          <a:spLocks/>
        </xdr:cNvSpPr>
      </xdr:nvSpPr>
      <xdr:spPr>
        <a:xfrm>
          <a:off x="17992725" y="47625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27</xdr:col>
      <xdr:colOff>228600</xdr:colOff>
      <xdr:row>28</xdr:row>
      <xdr:rowOff>152400</xdr:rowOff>
    </xdr:from>
    <xdr:to>
      <xdr:col>29</xdr:col>
      <xdr:colOff>247650</xdr:colOff>
      <xdr:row>30</xdr:row>
      <xdr:rowOff>66675</xdr:rowOff>
    </xdr:to>
    <xdr:sp>
      <xdr:nvSpPr>
        <xdr:cNvPr id="279" name="正方形/長方形 279"/>
        <xdr:cNvSpPr>
          <a:spLocks/>
        </xdr:cNvSpPr>
      </xdr:nvSpPr>
      <xdr:spPr>
        <a:xfrm>
          <a:off x="17992725" y="49530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10.0</a:t>
          </a:r>
        </a:p>
      </xdr:txBody>
    </xdr:sp>
    <xdr:clientData/>
  </xdr:twoCellAnchor>
  <xdr:twoCellAnchor>
    <xdr:from>
      <xdr:col>29</xdr:col>
      <xdr:colOff>457200</xdr:colOff>
      <xdr:row>27</xdr:row>
      <xdr:rowOff>133350</xdr:rowOff>
    </xdr:from>
    <xdr:to>
      <xdr:col>31</xdr:col>
      <xdr:colOff>600075</xdr:colOff>
      <xdr:row>29</xdr:row>
      <xdr:rowOff>47625</xdr:rowOff>
    </xdr:to>
    <xdr:sp>
      <xdr:nvSpPr>
        <xdr:cNvPr id="280" name="正方形/長方形 280"/>
        <xdr:cNvSpPr>
          <a:spLocks/>
        </xdr:cNvSpPr>
      </xdr:nvSpPr>
      <xdr:spPr>
        <a:xfrm>
          <a:off x="19535775" y="47625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457200</xdr:colOff>
      <xdr:row>28</xdr:row>
      <xdr:rowOff>152400</xdr:rowOff>
    </xdr:from>
    <xdr:to>
      <xdr:col>31</xdr:col>
      <xdr:colOff>600075</xdr:colOff>
      <xdr:row>30</xdr:row>
      <xdr:rowOff>66675</xdr:rowOff>
    </xdr:to>
    <xdr:sp>
      <xdr:nvSpPr>
        <xdr:cNvPr id="281" name="正方形/長方形 281"/>
        <xdr:cNvSpPr>
          <a:spLocks/>
        </xdr:cNvSpPr>
      </xdr:nvSpPr>
      <xdr:spPr>
        <a:xfrm>
          <a:off x="19535775" y="49530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85725</xdr:colOff>
      <xdr:row>30</xdr:row>
      <xdr:rowOff>123825</xdr:rowOff>
    </xdr:from>
    <xdr:to>
      <xdr:col>24</xdr:col>
      <xdr:colOff>561975</xdr:colOff>
      <xdr:row>44</xdr:row>
      <xdr:rowOff>9525</xdr:rowOff>
    </xdr:to>
    <xdr:sp>
      <xdr:nvSpPr>
        <xdr:cNvPr id="282" name="正方形/長方形 282"/>
        <xdr:cNvSpPr>
          <a:spLocks/>
        </xdr:cNvSpPr>
      </xdr:nvSpPr>
      <xdr:spPr>
        <a:xfrm>
          <a:off x="11934825" y="5267325"/>
          <a:ext cx="44196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30</xdr:row>
      <xdr:rowOff>123825</xdr:rowOff>
    </xdr:from>
    <xdr:to>
      <xdr:col>33</xdr:col>
      <xdr:colOff>85725</xdr:colOff>
      <xdr:row>44</xdr:row>
      <xdr:rowOff>9525</xdr:rowOff>
    </xdr:to>
    <xdr:sp>
      <xdr:nvSpPr>
        <xdr:cNvPr id="283" name="正方形/長方形 283"/>
        <xdr:cNvSpPr>
          <a:spLocks/>
        </xdr:cNvSpPr>
      </xdr:nvSpPr>
      <xdr:spPr>
        <a:xfrm>
          <a:off x="16678275" y="5267325"/>
          <a:ext cx="5114925" cy="2286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285750</xdr:colOff>
      <xdr:row>30</xdr:row>
      <xdr:rowOff>123825</xdr:rowOff>
    </xdr:from>
    <xdr:to>
      <xdr:col>30</xdr:col>
      <xdr:colOff>647700</xdr:colOff>
      <xdr:row>32</xdr:row>
      <xdr:rowOff>38100</xdr:rowOff>
    </xdr:to>
    <xdr:sp>
      <xdr:nvSpPr>
        <xdr:cNvPr id="284" name="正方形/長方形 284"/>
        <xdr:cNvSpPr>
          <a:spLocks/>
        </xdr:cNvSpPr>
      </xdr:nvSpPr>
      <xdr:spPr>
        <a:xfrm>
          <a:off x="16735425" y="5267325"/>
          <a:ext cx="3648075" cy="257175"/>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補助費等の分析欄</a:t>
          </a:r>
        </a:p>
      </xdr:txBody>
    </xdr:sp>
    <xdr:clientData/>
  </xdr:twoCellAnchor>
  <xdr:twoCellAnchor>
    <xdr:from>
      <xdr:col>25</xdr:col>
      <xdr:colOff>323850</xdr:colOff>
      <xdr:row>32</xdr:row>
      <xdr:rowOff>104775</xdr:rowOff>
    </xdr:from>
    <xdr:to>
      <xdr:col>32</xdr:col>
      <xdr:colOff>590550</xdr:colOff>
      <xdr:row>43</xdr:row>
      <xdr:rowOff>123825</xdr:rowOff>
    </xdr:to>
    <xdr:sp fLocksText="0">
      <xdr:nvSpPr>
        <xdr:cNvPr id="285" name="テキスト ボックス 285"/>
        <xdr:cNvSpPr txBox="1">
          <a:spLocks noChangeArrowheads="1"/>
        </xdr:cNvSpPr>
      </xdr:nvSpPr>
      <xdr:spPr>
        <a:xfrm>
          <a:off x="16773525" y="5591175"/>
          <a:ext cx="4867275" cy="19050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補助金の見直し等の実施により、前年度より０．２ポイント減少している。
　今後も補助金交付事業の効果等を検証し、交付基準及び交付額の見直しに努める。</a:t>
          </a:r>
        </a:p>
      </xdr:txBody>
    </xdr:sp>
    <xdr:clientData/>
  </xdr:twoCellAnchor>
  <xdr:twoCellAnchor>
    <xdr:from>
      <xdr:col>18</xdr:col>
      <xdr:colOff>104775</xdr:colOff>
      <xdr:row>29</xdr:row>
      <xdr:rowOff>104775</xdr:rowOff>
    </xdr:from>
    <xdr:to>
      <xdr:col>18</xdr:col>
      <xdr:colOff>266700</xdr:colOff>
      <xdr:row>30</xdr:row>
      <xdr:rowOff>76200</xdr:rowOff>
    </xdr:to>
    <xdr:sp fLocksText="0">
      <xdr:nvSpPr>
        <xdr:cNvPr id="286" name="テキスト ボックス 286"/>
        <xdr:cNvSpPr txBox="1">
          <a:spLocks noChangeArrowheads="1"/>
        </xdr:cNvSpPr>
      </xdr:nvSpPr>
      <xdr:spPr>
        <a:xfrm>
          <a:off x="11953875" y="507682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44</xdr:row>
      <xdr:rowOff>9525</xdr:rowOff>
    </xdr:from>
    <xdr:to>
      <xdr:col>24</xdr:col>
      <xdr:colOff>561975</xdr:colOff>
      <xdr:row>44</xdr:row>
      <xdr:rowOff>9525</xdr:rowOff>
    </xdr:to>
    <xdr:sp>
      <xdr:nvSpPr>
        <xdr:cNvPr id="287" name="直線コネクタ 287"/>
        <xdr:cNvSpPr>
          <a:spLocks/>
        </xdr:cNvSpPr>
      </xdr:nvSpPr>
      <xdr:spPr>
        <a:xfrm>
          <a:off x="11934825" y="7553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43</xdr:row>
      <xdr:rowOff>38100</xdr:rowOff>
    </xdr:from>
    <xdr:to>
      <xdr:col>18</xdr:col>
      <xdr:colOff>85725</xdr:colOff>
      <xdr:row>44</xdr:row>
      <xdr:rowOff>133350</xdr:rowOff>
    </xdr:to>
    <xdr:sp fLocksText="0">
      <xdr:nvSpPr>
        <xdr:cNvPr id="288" name="テキスト ボックス 288"/>
        <xdr:cNvSpPr txBox="1">
          <a:spLocks noChangeArrowheads="1"/>
        </xdr:cNvSpPr>
      </xdr:nvSpPr>
      <xdr:spPr>
        <a:xfrm>
          <a:off x="11439525" y="7410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twoCellAnchor>
  <xdr:twoCellAnchor>
    <xdr:from>
      <xdr:col>18</xdr:col>
      <xdr:colOff>85725</xdr:colOff>
      <xdr:row>41</xdr:row>
      <xdr:rowOff>142875</xdr:rowOff>
    </xdr:from>
    <xdr:to>
      <xdr:col>24</xdr:col>
      <xdr:colOff>561975</xdr:colOff>
      <xdr:row>41</xdr:row>
      <xdr:rowOff>142875</xdr:rowOff>
    </xdr:to>
    <xdr:sp>
      <xdr:nvSpPr>
        <xdr:cNvPr id="289" name="直線コネクタ 289"/>
        <xdr:cNvSpPr>
          <a:spLocks/>
        </xdr:cNvSpPr>
      </xdr:nvSpPr>
      <xdr:spPr>
        <a:xfrm>
          <a:off x="11934825" y="7172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40</xdr:row>
      <xdr:rowOff>171450</xdr:rowOff>
    </xdr:from>
    <xdr:to>
      <xdr:col>18</xdr:col>
      <xdr:colOff>85725</xdr:colOff>
      <xdr:row>42</xdr:row>
      <xdr:rowOff>95250</xdr:rowOff>
    </xdr:to>
    <xdr:sp fLocksText="0">
      <xdr:nvSpPr>
        <xdr:cNvPr id="290" name="テキスト ボックス 290"/>
        <xdr:cNvSpPr txBox="1">
          <a:spLocks noChangeArrowheads="1"/>
        </xdr:cNvSpPr>
      </xdr:nvSpPr>
      <xdr:spPr>
        <a:xfrm>
          <a:off x="11439525" y="7029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twoCellAnchor>
  <xdr:twoCellAnchor>
    <xdr:from>
      <xdr:col>18</xdr:col>
      <xdr:colOff>85725</xdr:colOff>
      <xdr:row>39</xdr:row>
      <xdr:rowOff>104775</xdr:rowOff>
    </xdr:from>
    <xdr:to>
      <xdr:col>24</xdr:col>
      <xdr:colOff>561975</xdr:colOff>
      <xdr:row>39</xdr:row>
      <xdr:rowOff>104775</xdr:rowOff>
    </xdr:to>
    <xdr:sp>
      <xdr:nvSpPr>
        <xdr:cNvPr id="291" name="直線コネクタ 291"/>
        <xdr:cNvSpPr>
          <a:spLocks/>
        </xdr:cNvSpPr>
      </xdr:nvSpPr>
      <xdr:spPr>
        <a:xfrm>
          <a:off x="11934825" y="6791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38</xdr:row>
      <xdr:rowOff>133350</xdr:rowOff>
    </xdr:from>
    <xdr:to>
      <xdr:col>18</xdr:col>
      <xdr:colOff>85725</xdr:colOff>
      <xdr:row>40</xdr:row>
      <xdr:rowOff>57150</xdr:rowOff>
    </xdr:to>
    <xdr:sp fLocksText="0">
      <xdr:nvSpPr>
        <xdr:cNvPr id="292" name="テキスト ボックス 292"/>
        <xdr:cNvSpPr txBox="1">
          <a:spLocks noChangeArrowheads="1"/>
        </xdr:cNvSpPr>
      </xdr:nvSpPr>
      <xdr:spPr>
        <a:xfrm>
          <a:off x="11439525" y="6648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twoCellAnchor>
  <xdr:twoCellAnchor>
    <xdr:from>
      <xdr:col>18</xdr:col>
      <xdr:colOff>85725</xdr:colOff>
      <xdr:row>37</xdr:row>
      <xdr:rowOff>66675</xdr:rowOff>
    </xdr:from>
    <xdr:to>
      <xdr:col>24</xdr:col>
      <xdr:colOff>561975</xdr:colOff>
      <xdr:row>37</xdr:row>
      <xdr:rowOff>66675</xdr:rowOff>
    </xdr:to>
    <xdr:sp>
      <xdr:nvSpPr>
        <xdr:cNvPr id="293" name="直線コネクタ 293"/>
        <xdr:cNvSpPr>
          <a:spLocks/>
        </xdr:cNvSpPr>
      </xdr:nvSpPr>
      <xdr:spPr>
        <a:xfrm>
          <a:off x="11934825" y="6410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36</xdr:row>
      <xdr:rowOff>95250</xdr:rowOff>
    </xdr:from>
    <xdr:to>
      <xdr:col>18</xdr:col>
      <xdr:colOff>85725</xdr:colOff>
      <xdr:row>38</xdr:row>
      <xdr:rowOff>19050</xdr:rowOff>
    </xdr:to>
    <xdr:sp fLocksText="0">
      <xdr:nvSpPr>
        <xdr:cNvPr id="294" name="テキスト ボックス 294"/>
        <xdr:cNvSpPr txBox="1">
          <a:spLocks noChangeArrowheads="1"/>
        </xdr:cNvSpPr>
      </xdr:nvSpPr>
      <xdr:spPr>
        <a:xfrm>
          <a:off x="11439525" y="6267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twoCellAnchor>
  <xdr:twoCellAnchor>
    <xdr:from>
      <xdr:col>18</xdr:col>
      <xdr:colOff>85725</xdr:colOff>
      <xdr:row>35</xdr:row>
      <xdr:rowOff>28575</xdr:rowOff>
    </xdr:from>
    <xdr:to>
      <xdr:col>24</xdr:col>
      <xdr:colOff>561975</xdr:colOff>
      <xdr:row>35</xdr:row>
      <xdr:rowOff>28575</xdr:rowOff>
    </xdr:to>
    <xdr:sp>
      <xdr:nvSpPr>
        <xdr:cNvPr id="295" name="直線コネクタ 295"/>
        <xdr:cNvSpPr>
          <a:spLocks/>
        </xdr:cNvSpPr>
      </xdr:nvSpPr>
      <xdr:spPr>
        <a:xfrm>
          <a:off x="11934825" y="6029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34</xdr:row>
      <xdr:rowOff>57150</xdr:rowOff>
    </xdr:from>
    <xdr:to>
      <xdr:col>18</xdr:col>
      <xdr:colOff>85725</xdr:colOff>
      <xdr:row>35</xdr:row>
      <xdr:rowOff>152400</xdr:rowOff>
    </xdr:to>
    <xdr:sp fLocksText="0">
      <xdr:nvSpPr>
        <xdr:cNvPr id="296" name="テキスト ボックス 296"/>
        <xdr:cNvSpPr txBox="1">
          <a:spLocks noChangeArrowheads="1"/>
        </xdr:cNvSpPr>
      </xdr:nvSpPr>
      <xdr:spPr>
        <a:xfrm>
          <a:off x="11439525" y="5886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18</xdr:col>
      <xdr:colOff>85725</xdr:colOff>
      <xdr:row>32</xdr:row>
      <xdr:rowOff>161925</xdr:rowOff>
    </xdr:from>
    <xdr:to>
      <xdr:col>24</xdr:col>
      <xdr:colOff>561975</xdr:colOff>
      <xdr:row>32</xdr:row>
      <xdr:rowOff>161925</xdr:rowOff>
    </xdr:to>
    <xdr:sp>
      <xdr:nvSpPr>
        <xdr:cNvPr id="297" name="直線コネクタ 297"/>
        <xdr:cNvSpPr>
          <a:spLocks/>
        </xdr:cNvSpPr>
      </xdr:nvSpPr>
      <xdr:spPr>
        <a:xfrm>
          <a:off x="11934825" y="5648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32</xdr:row>
      <xdr:rowOff>19050</xdr:rowOff>
    </xdr:from>
    <xdr:to>
      <xdr:col>18</xdr:col>
      <xdr:colOff>85725</xdr:colOff>
      <xdr:row>33</xdr:row>
      <xdr:rowOff>114300</xdr:rowOff>
    </xdr:to>
    <xdr:sp fLocksText="0">
      <xdr:nvSpPr>
        <xdr:cNvPr id="298" name="テキスト ボックス 298"/>
        <xdr:cNvSpPr txBox="1">
          <a:spLocks noChangeArrowheads="1"/>
        </xdr:cNvSpPr>
      </xdr:nvSpPr>
      <xdr:spPr>
        <a:xfrm>
          <a:off x="11439525" y="5505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twoCellAnchor>
  <xdr:twoCellAnchor>
    <xdr:from>
      <xdr:col>18</xdr:col>
      <xdr:colOff>85725</xdr:colOff>
      <xdr:row>30</xdr:row>
      <xdr:rowOff>123825</xdr:rowOff>
    </xdr:from>
    <xdr:to>
      <xdr:col>24</xdr:col>
      <xdr:colOff>561975</xdr:colOff>
      <xdr:row>30</xdr:row>
      <xdr:rowOff>123825</xdr:rowOff>
    </xdr:to>
    <xdr:sp>
      <xdr:nvSpPr>
        <xdr:cNvPr id="299" name="直線コネクタ 299"/>
        <xdr:cNvSpPr>
          <a:spLocks/>
        </xdr:cNvSpPr>
      </xdr:nvSpPr>
      <xdr:spPr>
        <a:xfrm>
          <a:off x="11934825" y="5267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29</xdr:row>
      <xdr:rowOff>152400</xdr:rowOff>
    </xdr:from>
    <xdr:to>
      <xdr:col>18</xdr:col>
      <xdr:colOff>85725</xdr:colOff>
      <xdr:row>31</xdr:row>
      <xdr:rowOff>76200</xdr:rowOff>
    </xdr:to>
    <xdr:sp fLocksText="0">
      <xdr:nvSpPr>
        <xdr:cNvPr id="300" name="テキスト ボックス 300"/>
        <xdr:cNvSpPr txBox="1">
          <a:spLocks noChangeArrowheads="1"/>
        </xdr:cNvSpPr>
      </xdr:nvSpPr>
      <xdr:spPr>
        <a:xfrm>
          <a:off x="11439525" y="5124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twoCellAnchor>
  <xdr:twoCellAnchor>
    <xdr:from>
      <xdr:col>18</xdr:col>
      <xdr:colOff>85725</xdr:colOff>
      <xdr:row>30</xdr:row>
      <xdr:rowOff>123825</xdr:rowOff>
    </xdr:from>
    <xdr:to>
      <xdr:col>24</xdr:col>
      <xdr:colOff>561975</xdr:colOff>
      <xdr:row>44</xdr:row>
      <xdr:rowOff>9525</xdr:rowOff>
    </xdr:to>
    <xdr:sp>
      <xdr:nvSpPr>
        <xdr:cNvPr id="301" name="補助費等グラフ枠"/>
        <xdr:cNvSpPr>
          <a:spLocks/>
        </xdr:cNvSpPr>
      </xdr:nvSpPr>
      <xdr:spPr>
        <a:xfrm>
          <a:off x="11934825" y="5267325"/>
          <a:ext cx="44196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33</xdr:row>
      <xdr:rowOff>104775</xdr:rowOff>
    </xdr:from>
    <xdr:to>
      <xdr:col>24</xdr:col>
      <xdr:colOff>28575</xdr:colOff>
      <xdr:row>41</xdr:row>
      <xdr:rowOff>9525</xdr:rowOff>
    </xdr:to>
    <xdr:sp>
      <xdr:nvSpPr>
        <xdr:cNvPr id="302" name="直線コネクタ 302"/>
        <xdr:cNvSpPr>
          <a:spLocks/>
        </xdr:cNvSpPr>
      </xdr:nvSpPr>
      <xdr:spPr>
        <a:xfrm flipV="1">
          <a:off x="15821025" y="5762625"/>
          <a:ext cx="0" cy="12763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40</xdr:row>
      <xdr:rowOff>152400</xdr:rowOff>
    </xdr:from>
    <xdr:to>
      <xdr:col>25</xdr:col>
      <xdr:colOff>190500</xdr:colOff>
      <xdr:row>42</xdr:row>
      <xdr:rowOff>66675</xdr:rowOff>
    </xdr:to>
    <xdr:sp fLocksText="0">
      <xdr:nvSpPr>
        <xdr:cNvPr id="303" name="補助費等最小値テキスト"/>
        <xdr:cNvSpPr txBox="1">
          <a:spLocks noChangeArrowheads="1"/>
        </xdr:cNvSpPr>
      </xdr:nvSpPr>
      <xdr:spPr>
        <a:xfrm>
          <a:off x="15906750" y="70104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23.2</a:t>
          </a:r>
        </a:p>
      </xdr:txBody>
    </xdr:sp>
    <xdr:clientData/>
  </xdr:twoCellAnchor>
  <xdr:twoCellAnchor>
    <xdr:from>
      <xdr:col>23</xdr:col>
      <xdr:colOff>600075</xdr:colOff>
      <xdr:row>41</xdr:row>
      <xdr:rowOff>9525</xdr:rowOff>
    </xdr:from>
    <xdr:to>
      <xdr:col>24</xdr:col>
      <xdr:colOff>114300</xdr:colOff>
      <xdr:row>41</xdr:row>
      <xdr:rowOff>9525</xdr:rowOff>
    </xdr:to>
    <xdr:sp>
      <xdr:nvSpPr>
        <xdr:cNvPr id="304" name="直線コネクタ 304"/>
        <xdr:cNvSpPr>
          <a:spLocks/>
        </xdr:cNvSpPr>
      </xdr:nvSpPr>
      <xdr:spPr>
        <a:xfrm>
          <a:off x="15735300" y="70389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32</xdr:row>
      <xdr:rowOff>19050</xdr:rowOff>
    </xdr:from>
    <xdr:to>
      <xdr:col>25</xdr:col>
      <xdr:colOff>190500</xdr:colOff>
      <xdr:row>33</xdr:row>
      <xdr:rowOff>104775</xdr:rowOff>
    </xdr:to>
    <xdr:sp fLocksText="0">
      <xdr:nvSpPr>
        <xdr:cNvPr id="305" name="補助費等最大値テキスト"/>
        <xdr:cNvSpPr txBox="1">
          <a:spLocks noChangeArrowheads="1"/>
        </xdr:cNvSpPr>
      </xdr:nvSpPr>
      <xdr:spPr>
        <a:xfrm>
          <a:off x="15906750" y="55054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6.4</a:t>
          </a:r>
        </a:p>
      </xdr:txBody>
    </xdr:sp>
    <xdr:clientData/>
  </xdr:twoCellAnchor>
  <xdr:twoCellAnchor>
    <xdr:from>
      <xdr:col>23</xdr:col>
      <xdr:colOff>600075</xdr:colOff>
      <xdr:row>33</xdr:row>
      <xdr:rowOff>104775</xdr:rowOff>
    </xdr:from>
    <xdr:to>
      <xdr:col>24</xdr:col>
      <xdr:colOff>114300</xdr:colOff>
      <xdr:row>33</xdr:row>
      <xdr:rowOff>104775</xdr:rowOff>
    </xdr:to>
    <xdr:sp>
      <xdr:nvSpPr>
        <xdr:cNvPr id="306" name="直線コネクタ 306"/>
        <xdr:cNvSpPr>
          <a:spLocks/>
        </xdr:cNvSpPr>
      </xdr:nvSpPr>
      <xdr:spPr>
        <a:xfrm>
          <a:off x="15735300" y="57626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542925</xdr:colOff>
      <xdr:row>36</xdr:row>
      <xdr:rowOff>47625</xdr:rowOff>
    </xdr:from>
    <xdr:to>
      <xdr:col>24</xdr:col>
      <xdr:colOff>28575</xdr:colOff>
      <xdr:row>36</xdr:row>
      <xdr:rowOff>66675</xdr:rowOff>
    </xdr:to>
    <xdr:sp>
      <xdr:nvSpPr>
        <xdr:cNvPr id="307" name="直線コネクタ 307"/>
        <xdr:cNvSpPr>
          <a:spLocks/>
        </xdr:cNvSpPr>
      </xdr:nvSpPr>
      <xdr:spPr>
        <a:xfrm flipV="1">
          <a:off x="15020925" y="6219825"/>
          <a:ext cx="800100"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36</xdr:row>
      <xdr:rowOff>0</xdr:rowOff>
    </xdr:from>
    <xdr:to>
      <xdr:col>25</xdr:col>
      <xdr:colOff>190500</xdr:colOff>
      <xdr:row>37</xdr:row>
      <xdr:rowOff>85725</xdr:rowOff>
    </xdr:to>
    <xdr:sp fLocksText="0">
      <xdr:nvSpPr>
        <xdr:cNvPr id="308" name="補助費等平均値テキスト"/>
        <xdr:cNvSpPr txBox="1">
          <a:spLocks noChangeArrowheads="1"/>
        </xdr:cNvSpPr>
      </xdr:nvSpPr>
      <xdr:spPr>
        <a:xfrm>
          <a:off x="15906750" y="61722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twoCellAnchor>
  <xdr:twoCellAnchor>
    <xdr:from>
      <xdr:col>23</xdr:col>
      <xdr:colOff>638175</xdr:colOff>
      <xdr:row>36</xdr:row>
      <xdr:rowOff>28575</xdr:rowOff>
    </xdr:from>
    <xdr:to>
      <xdr:col>24</xdr:col>
      <xdr:colOff>76200</xdr:colOff>
      <xdr:row>36</xdr:row>
      <xdr:rowOff>133350</xdr:rowOff>
    </xdr:to>
    <xdr:sp>
      <xdr:nvSpPr>
        <xdr:cNvPr id="309" name="フローチャート : 判断 309"/>
        <xdr:cNvSpPr>
          <a:spLocks/>
        </xdr:cNvSpPr>
      </xdr:nvSpPr>
      <xdr:spPr>
        <a:xfrm>
          <a:off x="15773400" y="62007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36</xdr:row>
      <xdr:rowOff>19050</xdr:rowOff>
    </xdr:from>
    <xdr:to>
      <xdr:col>22</xdr:col>
      <xdr:colOff>542925</xdr:colOff>
      <xdr:row>36</xdr:row>
      <xdr:rowOff>66675</xdr:rowOff>
    </xdr:to>
    <xdr:sp>
      <xdr:nvSpPr>
        <xdr:cNvPr id="310" name="直線コネクタ 310"/>
        <xdr:cNvSpPr>
          <a:spLocks/>
        </xdr:cNvSpPr>
      </xdr:nvSpPr>
      <xdr:spPr>
        <a:xfrm>
          <a:off x="14163675" y="6191250"/>
          <a:ext cx="857250"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495300</xdr:colOff>
      <xdr:row>36</xdr:row>
      <xdr:rowOff>114300</xdr:rowOff>
    </xdr:from>
    <xdr:to>
      <xdr:col>22</xdr:col>
      <xdr:colOff>590550</xdr:colOff>
      <xdr:row>37</xdr:row>
      <xdr:rowOff>47625</xdr:rowOff>
    </xdr:to>
    <xdr:sp>
      <xdr:nvSpPr>
        <xdr:cNvPr id="311" name="フローチャート : 判断 311"/>
        <xdr:cNvSpPr>
          <a:spLocks/>
        </xdr:cNvSpPr>
      </xdr:nvSpPr>
      <xdr:spPr>
        <a:xfrm>
          <a:off x="14973300" y="62865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37</xdr:row>
      <xdr:rowOff>28575</xdr:rowOff>
    </xdr:from>
    <xdr:to>
      <xdr:col>23</xdr:col>
      <xdr:colOff>228600</xdr:colOff>
      <xdr:row>38</xdr:row>
      <xdr:rowOff>114300</xdr:rowOff>
    </xdr:to>
    <xdr:sp fLocksText="0">
      <xdr:nvSpPr>
        <xdr:cNvPr id="312" name="テキスト ボックス 312"/>
        <xdr:cNvSpPr txBox="1">
          <a:spLocks noChangeArrowheads="1"/>
        </xdr:cNvSpPr>
      </xdr:nvSpPr>
      <xdr:spPr>
        <a:xfrm>
          <a:off x="14649450" y="6372225"/>
          <a:ext cx="71437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twoCellAnchor>
  <xdr:twoCellAnchor>
    <xdr:from>
      <xdr:col>20</xdr:col>
      <xdr:colOff>152400</xdr:colOff>
      <xdr:row>35</xdr:row>
      <xdr:rowOff>152400</xdr:rowOff>
    </xdr:from>
    <xdr:to>
      <xdr:col>21</xdr:col>
      <xdr:colOff>342900</xdr:colOff>
      <xdr:row>36</xdr:row>
      <xdr:rowOff>19050</xdr:rowOff>
    </xdr:to>
    <xdr:sp>
      <xdr:nvSpPr>
        <xdr:cNvPr id="313" name="直線コネクタ 313"/>
        <xdr:cNvSpPr>
          <a:spLocks/>
        </xdr:cNvSpPr>
      </xdr:nvSpPr>
      <xdr:spPr>
        <a:xfrm>
          <a:off x="13315950" y="6153150"/>
          <a:ext cx="8477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304800</xdr:colOff>
      <xdr:row>36</xdr:row>
      <xdr:rowOff>171450</xdr:rowOff>
    </xdr:from>
    <xdr:to>
      <xdr:col>21</xdr:col>
      <xdr:colOff>390525</xdr:colOff>
      <xdr:row>37</xdr:row>
      <xdr:rowOff>95250</xdr:rowOff>
    </xdr:to>
    <xdr:sp>
      <xdr:nvSpPr>
        <xdr:cNvPr id="314" name="フローチャート : 判断 314"/>
        <xdr:cNvSpPr>
          <a:spLocks/>
        </xdr:cNvSpPr>
      </xdr:nvSpPr>
      <xdr:spPr>
        <a:xfrm>
          <a:off x="14125575" y="63436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37</xdr:row>
      <xdr:rowOff>85725</xdr:rowOff>
    </xdr:from>
    <xdr:to>
      <xdr:col>22</xdr:col>
      <xdr:colOff>57150</xdr:colOff>
      <xdr:row>38</xdr:row>
      <xdr:rowOff>171450</xdr:rowOff>
    </xdr:to>
    <xdr:sp fLocksText="0">
      <xdr:nvSpPr>
        <xdr:cNvPr id="315" name="テキスト ボックス 315"/>
        <xdr:cNvSpPr txBox="1">
          <a:spLocks noChangeArrowheads="1"/>
        </xdr:cNvSpPr>
      </xdr:nvSpPr>
      <xdr:spPr>
        <a:xfrm>
          <a:off x="13801725" y="64293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twoCellAnchor>
  <xdr:twoCellAnchor>
    <xdr:from>
      <xdr:col>18</xdr:col>
      <xdr:colOff>609600</xdr:colOff>
      <xdr:row>35</xdr:row>
      <xdr:rowOff>152400</xdr:rowOff>
    </xdr:from>
    <xdr:to>
      <xdr:col>20</xdr:col>
      <xdr:colOff>152400</xdr:colOff>
      <xdr:row>36</xdr:row>
      <xdr:rowOff>28575</xdr:rowOff>
    </xdr:to>
    <xdr:sp>
      <xdr:nvSpPr>
        <xdr:cNvPr id="316" name="直線コネクタ 316"/>
        <xdr:cNvSpPr>
          <a:spLocks/>
        </xdr:cNvSpPr>
      </xdr:nvSpPr>
      <xdr:spPr>
        <a:xfrm flipV="1">
          <a:off x="12458700" y="6153150"/>
          <a:ext cx="857250"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36</xdr:row>
      <xdr:rowOff>133350</xdr:rowOff>
    </xdr:from>
    <xdr:to>
      <xdr:col>20</xdr:col>
      <xdr:colOff>200025</xdr:colOff>
      <xdr:row>37</xdr:row>
      <xdr:rowOff>66675</xdr:rowOff>
    </xdr:to>
    <xdr:sp>
      <xdr:nvSpPr>
        <xdr:cNvPr id="317" name="フローチャート : 判断 317"/>
        <xdr:cNvSpPr>
          <a:spLocks/>
        </xdr:cNvSpPr>
      </xdr:nvSpPr>
      <xdr:spPr>
        <a:xfrm>
          <a:off x="13268325" y="63055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37</xdr:row>
      <xdr:rowOff>47625</xdr:rowOff>
    </xdr:from>
    <xdr:to>
      <xdr:col>20</xdr:col>
      <xdr:colOff>523875</xdr:colOff>
      <xdr:row>38</xdr:row>
      <xdr:rowOff>142875</xdr:rowOff>
    </xdr:to>
    <xdr:sp fLocksText="0">
      <xdr:nvSpPr>
        <xdr:cNvPr id="318" name="テキスト ボックス 318"/>
        <xdr:cNvSpPr txBox="1">
          <a:spLocks noChangeArrowheads="1"/>
        </xdr:cNvSpPr>
      </xdr:nvSpPr>
      <xdr:spPr>
        <a:xfrm>
          <a:off x="12954000" y="639127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twoCellAnchor>
  <xdr:twoCellAnchor>
    <xdr:from>
      <xdr:col>18</xdr:col>
      <xdr:colOff>561975</xdr:colOff>
      <xdr:row>36</xdr:row>
      <xdr:rowOff>142875</xdr:rowOff>
    </xdr:from>
    <xdr:to>
      <xdr:col>19</xdr:col>
      <xdr:colOff>9525</xdr:colOff>
      <xdr:row>37</xdr:row>
      <xdr:rowOff>76200</xdr:rowOff>
    </xdr:to>
    <xdr:sp>
      <xdr:nvSpPr>
        <xdr:cNvPr id="319" name="フローチャート : 判断 319"/>
        <xdr:cNvSpPr>
          <a:spLocks/>
        </xdr:cNvSpPr>
      </xdr:nvSpPr>
      <xdr:spPr>
        <a:xfrm>
          <a:off x="12411075" y="63150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37</xdr:row>
      <xdr:rowOff>57150</xdr:rowOff>
    </xdr:from>
    <xdr:to>
      <xdr:col>19</xdr:col>
      <xdr:colOff>323850</xdr:colOff>
      <xdr:row>38</xdr:row>
      <xdr:rowOff>142875</xdr:rowOff>
    </xdr:to>
    <xdr:sp fLocksText="0">
      <xdr:nvSpPr>
        <xdr:cNvPr id="320" name="テキスト ボックス 320"/>
        <xdr:cNvSpPr txBox="1">
          <a:spLocks noChangeArrowheads="1"/>
        </xdr:cNvSpPr>
      </xdr:nvSpPr>
      <xdr:spPr>
        <a:xfrm>
          <a:off x="12096750" y="64008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14.4</a:t>
          </a:r>
        </a:p>
      </xdr:txBody>
    </xdr:sp>
    <xdr:clientData/>
  </xdr:twoCellAnchor>
  <xdr:twoCellAnchor>
    <xdr:from>
      <xdr:col>23</xdr:col>
      <xdr:colOff>485775</xdr:colOff>
      <xdr:row>44</xdr:row>
      <xdr:rowOff>9525</xdr:rowOff>
    </xdr:from>
    <xdr:to>
      <xdr:col>24</xdr:col>
      <xdr:colOff>552450</xdr:colOff>
      <xdr:row>45</xdr:row>
      <xdr:rowOff>95250</xdr:rowOff>
    </xdr:to>
    <xdr:sp fLocksText="0">
      <xdr:nvSpPr>
        <xdr:cNvPr id="321" name="テキスト ボックス 321"/>
        <xdr:cNvSpPr txBox="1">
          <a:spLocks noChangeArrowheads="1"/>
        </xdr:cNvSpPr>
      </xdr:nvSpPr>
      <xdr:spPr>
        <a:xfrm>
          <a:off x="15621000" y="7553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333375</xdr:colOff>
      <xdr:row>44</xdr:row>
      <xdr:rowOff>9525</xdr:rowOff>
    </xdr:from>
    <xdr:to>
      <xdr:col>23</xdr:col>
      <xdr:colOff>409575</xdr:colOff>
      <xdr:row>45</xdr:row>
      <xdr:rowOff>95250</xdr:rowOff>
    </xdr:to>
    <xdr:sp fLocksText="0">
      <xdr:nvSpPr>
        <xdr:cNvPr id="322" name="テキスト ボックス 322"/>
        <xdr:cNvSpPr txBox="1">
          <a:spLocks noChangeArrowheads="1"/>
        </xdr:cNvSpPr>
      </xdr:nvSpPr>
      <xdr:spPr>
        <a:xfrm>
          <a:off x="14811375" y="7553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133350</xdr:colOff>
      <xdr:row>44</xdr:row>
      <xdr:rowOff>9525</xdr:rowOff>
    </xdr:from>
    <xdr:to>
      <xdr:col>22</xdr:col>
      <xdr:colOff>209550</xdr:colOff>
      <xdr:row>45</xdr:row>
      <xdr:rowOff>95250</xdr:rowOff>
    </xdr:to>
    <xdr:sp fLocksText="0">
      <xdr:nvSpPr>
        <xdr:cNvPr id="323" name="テキスト ボックス 323"/>
        <xdr:cNvSpPr txBox="1">
          <a:spLocks noChangeArrowheads="1"/>
        </xdr:cNvSpPr>
      </xdr:nvSpPr>
      <xdr:spPr>
        <a:xfrm>
          <a:off x="13954125" y="7553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600075</xdr:colOff>
      <xdr:row>44</xdr:row>
      <xdr:rowOff>9525</xdr:rowOff>
    </xdr:from>
    <xdr:to>
      <xdr:col>21</xdr:col>
      <xdr:colOff>19050</xdr:colOff>
      <xdr:row>45</xdr:row>
      <xdr:rowOff>95250</xdr:rowOff>
    </xdr:to>
    <xdr:sp fLocksText="0">
      <xdr:nvSpPr>
        <xdr:cNvPr id="324" name="テキスト ボックス 324"/>
        <xdr:cNvSpPr txBox="1">
          <a:spLocks noChangeArrowheads="1"/>
        </xdr:cNvSpPr>
      </xdr:nvSpPr>
      <xdr:spPr>
        <a:xfrm>
          <a:off x="13106400" y="7553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409575</xdr:colOff>
      <xdr:row>44</xdr:row>
      <xdr:rowOff>9525</xdr:rowOff>
    </xdr:from>
    <xdr:to>
      <xdr:col>19</xdr:col>
      <xdr:colOff>485775</xdr:colOff>
      <xdr:row>45</xdr:row>
      <xdr:rowOff>95250</xdr:rowOff>
    </xdr:to>
    <xdr:sp fLocksText="0">
      <xdr:nvSpPr>
        <xdr:cNvPr id="325" name="テキスト ボックス 325"/>
        <xdr:cNvSpPr txBox="1">
          <a:spLocks noChangeArrowheads="1"/>
        </xdr:cNvSpPr>
      </xdr:nvSpPr>
      <xdr:spPr>
        <a:xfrm>
          <a:off x="12258675" y="7553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638175</xdr:colOff>
      <xdr:row>36</xdr:row>
      <xdr:rowOff>0</xdr:rowOff>
    </xdr:from>
    <xdr:to>
      <xdr:col>24</xdr:col>
      <xdr:colOff>76200</xdr:colOff>
      <xdr:row>36</xdr:row>
      <xdr:rowOff>104775</xdr:rowOff>
    </xdr:to>
    <xdr:sp>
      <xdr:nvSpPr>
        <xdr:cNvPr id="326" name="円/楕円 326"/>
        <xdr:cNvSpPr>
          <a:spLocks/>
        </xdr:cNvSpPr>
      </xdr:nvSpPr>
      <xdr:spPr>
        <a:xfrm>
          <a:off x="15773400" y="61722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35</xdr:row>
      <xdr:rowOff>19050</xdr:rowOff>
    </xdr:from>
    <xdr:to>
      <xdr:col>25</xdr:col>
      <xdr:colOff>190500</xdr:colOff>
      <xdr:row>36</xdr:row>
      <xdr:rowOff>104775</xdr:rowOff>
    </xdr:to>
    <xdr:sp fLocksText="0">
      <xdr:nvSpPr>
        <xdr:cNvPr id="327" name="補助費等該当値テキスト"/>
        <xdr:cNvSpPr txBox="1">
          <a:spLocks noChangeArrowheads="1"/>
        </xdr:cNvSpPr>
      </xdr:nvSpPr>
      <xdr:spPr>
        <a:xfrm>
          <a:off x="15906750" y="60198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12.5</a:t>
          </a:r>
        </a:p>
      </xdr:txBody>
    </xdr:sp>
    <xdr:clientData/>
  </xdr:twoCellAnchor>
  <xdr:twoCellAnchor>
    <xdr:from>
      <xdr:col>22</xdr:col>
      <xdr:colOff>495300</xdr:colOff>
      <xdr:row>36</xdr:row>
      <xdr:rowOff>19050</xdr:rowOff>
    </xdr:from>
    <xdr:to>
      <xdr:col>22</xdr:col>
      <xdr:colOff>590550</xdr:colOff>
      <xdr:row>36</xdr:row>
      <xdr:rowOff>114300</xdr:rowOff>
    </xdr:to>
    <xdr:sp>
      <xdr:nvSpPr>
        <xdr:cNvPr id="328" name="円/楕円 328"/>
        <xdr:cNvSpPr>
          <a:spLocks/>
        </xdr:cNvSpPr>
      </xdr:nvSpPr>
      <xdr:spPr>
        <a:xfrm>
          <a:off x="14973300" y="61912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34</xdr:row>
      <xdr:rowOff>123825</xdr:rowOff>
    </xdr:from>
    <xdr:to>
      <xdr:col>23</xdr:col>
      <xdr:colOff>228600</xdr:colOff>
      <xdr:row>36</xdr:row>
      <xdr:rowOff>47625</xdr:rowOff>
    </xdr:to>
    <xdr:sp fLocksText="0">
      <xdr:nvSpPr>
        <xdr:cNvPr id="329" name="テキスト ボックス 329"/>
        <xdr:cNvSpPr txBox="1">
          <a:spLocks noChangeArrowheads="1"/>
        </xdr:cNvSpPr>
      </xdr:nvSpPr>
      <xdr:spPr>
        <a:xfrm>
          <a:off x="14649450" y="5953125"/>
          <a:ext cx="71437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twoCellAnchor>
  <xdr:twoCellAnchor>
    <xdr:from>
      <xdr:col>21</xdr:col>
      <xdr:colOff>304800</xdr:colOff>
      <xdr:row>35</xdr:row>
      <xdr:rowOff>142875</xdr:rowOff>
    </xdr:from>
    <xdr:to>
      <xdr:col>21</xdr:col>
      <xdr:colOff>390525</xdr:colOff>
      <xdr:row>36</xdr:row>
      <xdr:rowOff>66675</xdr:rowOff>
    </xdr:to>
    <xdr:sp>
      <xdr:nvSpPr>
        <xdr:cNvPr id="330" name="円/楕円 330"/>
        <xdr:cNvSpPr>
          <a:spLocks/>
        </xdr:cNvSpPr>
      </xdr:nvSpPr>
      <xdr:spPr>
        <a:xfrm>
          <a:off x="14125575" y="61436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34</xdr:row>
      <xdr:rowOff>85725</xdr:rowOff>
    </xdr:from>
    <xdr:to>
      <xdr:col>22</xdr:col>
      <xdr:colOff>57150</xdr:colOff>
      <xdr:row>35</xdr:row>
      <xdr:rowOff>171450</xdr:rowOff>
    </xdr:to>
    <xdr:sp fLocksText="0">
      <xdr:nvSpPr>
        <xdr:cNvPr id="331" name="テキスト ボックス 331"/>
        <xdr:cNvSpPr txBox="1">
          <a:spLocks noChangeArrowheads="1"/>
        </xdr:cNvSpPr>
      </xdr:nvSpPr>
      <xdr:spPr>
        <a:xfrm>
          <a:off x="13801725" y="59150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twoCellAnchor>
  <xdr:twoCellAnchor>
    <xdr:from>
      <xdr:col>20</xdr:col>
      <xdr:colOff>104775</xdr:colOff>
      <xdr:row>35</xdr:row>
      <xdr:rowOff>104775</xdr:rowOff>
    </xdr:from>
    <xdr:to>
      <xdr:col>20</xdr:col>
      <xdr:colOff>200025</xdr:colOff>
      <xdr:row>36</xdr:row>
      <xdr:rowOff>28575</xdr:rowOff>
    </xdr:to>
    <xdr:sp>
      <xdr:nvSpPr>
        <xdr:cNvPr id="332" name="円/楕円 332"/>
        <xdr:cNvSpPr>
          <a:spLocks/>
        </xdr:cNvSpPr>
      </xdr:nvSpPr>
      <xdr:spPr>
        <a:xfrm>
          <a:off x="13268325" y="61055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34</xdr:row>
      <xdr:rowOff>47625</xdr:rowOff>
    </xdr:from>
    <xdr:to>
      <xdr:col>20</xdr:col>
      <xdr:colOff>523875</xdr:colOff>
      <xdr:row>35</xdr:row>
      <xdr:rowOff>133350</xdr:rowOff>
    </xdr:to>
    <xdr:sp fLocksText="0">
      <xdr:nvSpPr>
        <xdr:cNvPr id="333" name="テキスト ボックス 333"/>
        <xdr:cNvSpPr txBox="1">
          <a:spLocks noChangeArrowheads="1"/>
        </xdr:cNvSpPr>
      </xdr:nvSpPr>
      <xdr:spPr>
        <a:xfrm>
          <a:off x="12954000" y="58769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twoCellAnchor>
  <xdr:twoCellAnchor>
    <xdr:from>
      <xdr:col>18</xdr:col>
      <xdr:colOff>561975</xdr:colOff>
      <xdr:row>35</xdr:row>
      <xdr:rowOff>152400</xdr:rowOff>
    </xdr:from>
    <xdr:to>
      <xdr:col>19</xdr:col>
      <xdr:colOff>9525</xdr:colOff>
      <xdr:row>36</xdr:row>
      <xdr:rowOff>76200</xdr:rowOff>
    </xdr:to>
    <xdr:sp>
      <xdr:nvSpPr>
        <xdr:cNvPr id="334" name="円/楕円 334"/>
        <xdr:cNvSpPr>
          <a:spLocks/>
        </xdr:cNvSpPr>
      </xdr:nvSpPr>
      <xdr:spPr>
        <a:xfrm>
          <a:off x="12411075" y="61531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34</xdr:row>
      <xdr:rowOff>85725</xdr:rowOff>
    </xdr:from>
    <xdr:to>
      <xdr:col>19</xdr:col>
      <xdr:colOff>323850</xdr:colOff>
      <xdr:row>36</xdr:row>
      <xdr:rowOff>9525</xdr:rowOff>
    </xdr:to>
    <xdr:sp fLocksText="0">
      <xdr:nvSpPr>
        <xdr:cNvPr id="335" name="テキスト ボックス 335"/>
        <xdr:cNvSpPr txBox="1">
          <a:spLocks noChangeArrowheads="1"/>
        </xdr:cNvSpPr>
      </xdr:nvSpPr>
      <xdr:spPr>
        <a:xfrm>
          <a:off x="12096750" y="59150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twoCellAnchor>
  <xdr:twoCellAnchor>
    <xdr:from>
      <xdr:col>1</xdr:col>
      <xdr:colOff>66675</xdr:colOff>
      <xdr:row>67</xdr:row>
      <xdr:rowOff>66675</xdr:rowOff>
    </xdr:from>
    <xdr:to>
      <xdr:col>7</xdr:col>
      <xdr:colOff>542925</xdr:colOff>
      <xdr:row>69</xdr:row>
      <xdr:rowOff>47625</xdr:rowOff>
    </xdr:to>
    <xdr:sp>
      <xdr:nvSpPr>
        <xdr:cNvPr id="336" name="正方形/長方形 336"/>
        <xdr:cNvSpPr>
          <a:spLocks/>
        </xdr:cNvSpPr>
      </xdr:nvSpPr>
      <xdr:spPr>
        <a:xfrm>
          <a:off x="733425" y="11553825"/>
          <a:ext cx="4419600" cy="3238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7</xdr:col>
      <xdr:colOff>561975</xdr:colOff>
      <xdr:row>67</xdr:row>
      <xdr:rowOff>133350</xdr:rowOff>
    </xdr:from>
    <xdr:to>
      <xdr:col>10</xdr:col>
      <xdr:colOff>57150</xdr:colOff>
      <xdr:row>69</xdr:row>
      <xdr:rowOff>47625</xdr:rowOff>
    </xdr:to>
    <xdr:sp>
      <xdr:nvSpPr>
        <xdr:cNvPr id="337" name="正方形/長方形 337"/>
        <xdr:cNvSpPr>
          <a:spLocks/>
        </xdr:cNvSpPr>
      </xdr:nvSpPr>
      <xdr:spPr>
        <a:xfrm>
          <a:off x="5172075" y="116205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7</xdr:col>
      <xdr:colOff>561975</xdr:colOff>
      <xdr:row>68</xdr:row>
      <xdr:rowOff>152400</xdr:rowOff>
    </xdr:from>
    <xdr:to>
      <xdr:col>10</xdr:col>
      <xdr:colOff>57150</xdr:colOff>
      <xdr:row>70</xdr:row>
      <xdr:rowOff>66675</xdr:rowOff>
    </xdr:to>
    <xdr:sp>
      <xdr:nvSpPr>
        <xdr:cNvPr id="338" name="正方形/長方形 338"/>
        <xdr:cNvSpPr>
          <a:spLocks/>
        </xdr:cNvSpPr>
      </xdr:nvSpPr>
      <xdr:spPr>
        <a:xfrm>
          <a:off x="5172075" y="118110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40/51</a:t>
          </a:r>
        </a:p>
      </xdr:txBody>
    </xdr:sp>
    <xdr:clientData/>
  </xdr:twoCellAnchor>
  <xdr:twoCellAnchor>
    <xdr:from>
      <xdr:col>10</xdr:col>
      <xdr:colOff>209550</xdr:colOff>
      <xdr:row>67</xdr:row>
      <xdr:rowOff>133350</xdr:rowOff>
    </xdr:from>
    <xdr:to>
      <xdr:col>12</xdr:col>
      <xdr:colOff>238125</xdr:colOff>
      <xdr:row>69</xdr:row>
      <xdr:rowOff>47625</xdr:rowOff>
    </xdr:to>
    <xdr:sp>
      <xdr:nvSpPr>
        <xdr:cNvPr id="339" name="正方形/長方形 339"/>
        <xdr:cNvSpPr>
          <a:spLocks/>
        </xdr:cNvSpPr>
      </xdr:nvSpPr>
      <xdr:spPr>
        <a:xfrm>
          <a:off x="6791325" y="11620500"/>
          <a:ext cx="13430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10</xdr:col>
      <xdr:colOff>209550</xdr:colOff>
      <xdr:row>68</xdr:row>
      <xdr:rowOff>152400</xdr:rowOff>
    </xdr:from>
    <xdr:to>
      <xdr:col>12</xdr:col>
      <xdr:colOff>238125</xdr:colOff>
      <xdr:row>70</xdr:row>
      <xdr:rowOff>66675</xdr:rowOff>
    </xdr:to>
    <xdr:sp>
      <xdr:nvSpPr>
        <xdr:cNvPr id="340" name="正方形/長方形 340"/>
        <xdr:cNvSpPr>
          <a:spLocks/>
        </xdr:cNvSpPr>
      </xdr:nvSpPr>
      <xdr:spPr>
        <a:xfrm>
          <a:off x="6791325" y="11811000"/>
          <a:ext cx="13430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17.4</a:t>
          </a:r>
        </a:p>
      </xdr:txBody>
    </xdr:sp>
    <xdr:clientData/>
  </xdr:twoCellAnchor>
  <xdr:twoCellAnchor>
    <xdr:from>
      <xdr:col>12</xdr:col>
      <xdr:colOff>438150</xdr:colOff>
      <xdr:row>67</xdr:row>
      <xdr:rowOff>133350</xdr:rowOff>
    </xdr:from>
    <xdr:to>
      <xdr:col>14</xdr:col>
      <xdr:colOff>581025</xdr:colOff>
      <xdr:row>69</xdr:row>
      <xdr:rowOff>47625</xdr:rowOff>
    </xdr:to>
    <xdr:sp>
      <xdr:nvSpPr>
        <xdr:cNvPr id="341" name="正方形/長方形 341"/>
        <xdr:cNvSpPr>
          <a:spLocks/>
        </xdr:cNvSpPr>
      </xdr:nvSpPr>
      <xdr:spPr>
        <a:xfrm>
          <a:off x="8334375" y="116205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438150</xdr:colOff>
      <xdr:row>68</xdr:row>
      <xdr:rowOff>152400</xdr:rowOff>
    </xdr:from>
    <xdr:to>
      <xdr:col>14</xdr:col>
      <xdr:colOff>581025</xdr:colOff>
      <xdr:row>70</xdr:row>
      <xdr:rowOff>66675</xdr:rowOff>
    </xdr:to>
    <xdr:sp>
      <xdr:nvSpPr>
        <xdr:cNvPr id="342" name="正方形/長方形 342"/>
        <xdr:cNvSpPr>
          <a:spLocks/>
        </xdr:cNvSpPr>
      </xdr:nvSpPr>
      <xdr:spPr>
        <a:xfrm>
          <a:off x="8334375" y="118110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17.5</a:t>
          </a:r>
        </a:p>
      </xdr:txBody>
    </xdr:sp>
    <xdr:clientData/>
  </xdr:twoCellAnchor>
  <xdr:twoCellAnchor>
    <xdr:from>
      <xdr:col>1</xdr:col>
      <xdr:colOff>66675</xdr:colOff>
      <xdr:row>70</xdr:row>
      <xdr:rowOff>123825</xdr:rowOff>
    </xdr:from>
    <xdr:to>
      <xdr:col>7</xdr:col>
      <xdr:colOff>542925</xdr:colOff>
      <xdr:row>84</xdr:row>
      <xdr:rowOff>9525</xdr:rowOff>
    </xdr:to>
    <xdr:sp>
      <xdr:nvSpPr>
        <xdr:cNvPr id="343" name="正方形/長方形 343"/>
        <xdr:cNvSpPr>
          <a:spLocks/>
        </xdr:cNvSpPr>
      </xdr:nvSpPr>
      <xdr:spPr>
        <a:xfrm>
          <a:off x="733425" y="12125325"/>
          <a:ext cx="44196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70</xdr:row>
      <xdr:rowOff>123825</xdr:rowOff>
    </xdr:from>
    <xdr:to>
      <xdr:col>16</xdr:col>
      <xdr:colOff>57150</xdr:colOff>
      <xdr:row>84</xdr:row>
      <xdr:rowOff>9525</xdr:rowOff>
    </xdr:to>
    <xdr:sp>
      <xdr:nvSpPr>
        <xdr:cNvPr id="344" name="正方形/長方形 344"/>
        <xdr:cNvSpPr>
          <a:spLocks/>
        </xdr:cNvSpPr>
      </xdr:nvSpPr>
      <xdr:spPr>
        <a:xfrm>
          <a:off x="5476875" y="12125325"/>
          <a:ext cx="5114925" cy="2286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70</xdr:row>
      <xdr:rowOff>123825</xdr:rowOff>
    </xdr:from>
    <xdr:to>
      <xdr:col>13</xdr:col>
      <xdr:colOff>638175</xdr:colOff>
      <xdr:row>72</xdr:row>
      <xdr:rowOff>38100</xdr:rowOff>
    </xdr:to>
    <xdr:sp>
      <xdr:nvSpPr>
        <xdr:cNvPr id="345" name="正方形/長方形 345"/>
        <xdr:cNvSpPr>
          <a:spLocks/>
        </xdr:cNvSpPr>
      </xdr:nvSpPr>
      <xdr:spPr>
        <a:xfrm>
          <a:off x="5543550" y="12125325"/>
          <a:ext cx="3648075" cy="257175"/>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公債費の分析欄</a:t>
          </a:r>
        </a:p>
      </xdr:txBody>
    </xdr:sp>
    <xdr:clientData/>
  </xdr:twoCellAnchor>
  <xdr:twoCellAnchor>
    <xdr:from>
      <xdr:col>8</xdr:col>
      <xdr:colOff>314325</xdr:colOff>
      <xdr:row>72</xdr:row>
      <xdr:rowOff>104775</xdr:rowOff>
    </xdr:from>
    <xdr:to>
      <xdr:col>15</xdr:col>
      <xdr:colOff>571500</xdr:colOff>
      <xdr:row>83</xdr:row>
      <xdr:rowOff>123825</xdr:rowOff>
    </xdr:to>
    <xdr:sp fLocksText="0">
      <xdr:nvSpPr>
        <xdr:cNvPr id="346" name="テキスト ボックス 346"/>
        <xdr:cNvSpPr txBox="1">
          <a:spLocks noChangeArrowheads="1"/>
        </xdr:cNvSpPr>
      </xdr:nvSpPr>
      <xdr:spPr>
        <a:xfrm>
          <a:off x="5581650" y="12449175"/>
          <a:ext cx="4857750" cy="19050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プライマリーバランスを考慮し、単年度当たりの町債発行額を抑制したほか、任意の繰上償還（約２８９百万円）を実施し、前年度より１．１ポイント改善している。
　プライマリーバランスを考慮した単年度当たりの町債発行額の抑制及び任意の繰上償還は、財政健全化の取組の一環として毎年度継続的に行っているところであり、今後も同様の取組を継続し、後年度負担の軽減に努める。</a:t>
          </a:r>
        </a:p>
      </xdr:txBody>
    </xdr:sp>
    <xdr:clientData/>
  </xdr:twoCellAnchor>
  <xdr:twoCellAnchor>
    <xdr:from>
      <xdr:col>1</xdr:col>
      <xdr:colOff>85725</xdr:colOff>
      <xdr:row>69</xdr:row>
      <xdr:rowOff>104775</xdr:rowOff>
    </xdr:from>
    <xdr:to>
      <xdr:col>1</xdr:col>
      <xdr:colOff>247650</xdr:colOff>
      <xdr:row>70</xdr:row>
      <xdr:rowOff>76200</xdr:rowOff>
    </xdr:to>
    <xdr:sp fLocksText="0">
      <xdr:nvSpPr>
        <xdr:cNvPr id="347" name="テキスト ボックス 347"/>
        <xdr:cNvSpPr txBox="1">
          <a:spLocks noChangeArrowheads="1"/>
        </xdr:cNvSpPr>
      </xdr:nvSpPr>
      <xdr:spPr>
        <a:xfrm>
          <a:off x="752475" y="1193482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66675</xdr:colOff>
      <xdr:row>84</xdr:row>
      <xdr:rowOff>9525</xdr:rowOff>
    </xdr:from>
    <xdr:to>
      <xdr:col>7</xdr:col>
      <xdr:colOff>542925</xdr:colOff>
      <xdr:row>84</xdr:row>
      <xdr:rowOff>9525</xdr:rowOff>
    </xdr:to>
    <xdr:sp>
      <xdr:nvSpPr>
        <xdr:cNvPr id="348" name="直線コネクタ 348"/>
        <xdr:cNvSpPr>
          <a:spLocks/>
        </xdr:cNvSpPr>
      </xdr:nvSpPr>
      <xdr:spPr>
        <a:xfrm>
          <a:off x="733425" y="14411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83</xdr:row>
      <xdr:rowOff>38100</xdr:rowOff>
    </xdr:from>
    <xdr:to>
      <xdr:col>1</xdr:col>
      <xdr:colOff>66675</xdr:colOff>
      <xdr:row>84</xdr:row>
      <xdr:rowOff>133350</xdr:rowOff>
    </xdr:to>
    <xdr:sp fLocksText="0">
      <xdr:nvSpPr>
        <xdr:cNvPr id="349" name="テキスト ボックス 349"/>
        <xdr:cNvSpPr txBox="1">
          <a:spLocks noChangeArrowheads="1"/>
        </xdr:cNvSpPr>
      </xdr:nvSpPr>
      <xdr:spPr>
        <a:xfrm>
          <a:off x="247650" y="14268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twoCellAnchor>
  <xdr:twoCellAnchor>
    <xdr:from>
      <xdr:col>1</xdr:col>
      <xdr:colOff>66675</xdr:colOff>
      <xdr:row>81</xdr:row>
      <xdr:rowOff>142875</xdr:rowOff>
    </xdr:from>
    <xdr:to>
      <xdr:col>7</xdr:col>
      <xdr:colOff>542925</xdr:colOff>
      <xdr:row>81</xdr:row>
      <xdr:rowOff>142875</xdr:rowOff>
    </xdr:to>
    <xdr:sp>
      <xdr:nvSpPr>
        <xdr:cNvPr id="350" name="直線コネクタ 350"/>
        <xdr:cNvSpPr>
          <a:spLocks/>
        </xdr:cNvSpPr>
      </xdr:nvSpPr>
      <xdr:spPr>
        <a:xfrm>
          <a:off x="733425" y="14030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81</xdr:row>
      <xdr:rowOff>0</xdr:rowOff>
    </xdr:from>
    <xdr:to>
      <xdr:col>1</xdr:col>
      <xdr:colOff>66675</xdr:colOff>
      <xdr:row>82</xdr:row>
      <xdr:rowOff>95250</xdr:rowOff>
    </xdr:to>
    <xdr:sp fLocksText="0">
      <xdr:nvSpPr>
        <xdr:cNvPr id="351" name="テキスト ボックス 351"/>
        <xdr:cNvSpPr txBox="1">
          <a:spLocks noChangeArrowheads="1"/>
        </xdr:cNvSpPr>
      </xdr:nvSpPr>
      <xdr:spPr>
        <a:xfrm>
          <a:off x="247650" y="13887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twoCellAnchor>
  <xdr:twoCellAnchor>
    <xdr:from>
      <xdr:col>1</xdr:col>
      <xdr:colOff>66675</xdr:colOff>
      <xdr:row>79</xdr:row>
      <xdr:rowOff>104775</xdr:rowOff>
    </xdr:from>
    <xdr:to>
      <xdr:col>7</xdr:col>
      <xdr:colOff>542925</xdr:colOff>
      <xdr:row>79</xdr:row>
      <xdr:rowOff>104775</xdr:rowOff>
    </xdr:to>
    <xdr:sp>
      <xdr:nvSpPr>
        <xdr:cNvPr id="352" name="直線コネクタ 352"/>
        <xdr:cNvSpPr>
          <a:spLocks/>
        </xdr:cNvSpPr>
      </xdr:nvSpPr>
      <xdr:spPr>
        <a:xfrm>
          <a:off x="733425" y="13649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78</xdr:row>
      <xdr:rowOff>133350</xdr:rowOff>
    </xdr:from>
    <xdr:to>
      <xdr:col>1</xdr:col>
      <xdr:colOff>66675</xdr:colOff>
      <xdr:row>80</xdr:row>
      <xdr:rowOff>57150</xdr:rowOff>
    </xdr:to>
    <xdr:sp fLocksText="0">
      <xdr:nvSpPr>
        <xdr:cNvPr id="353" name="テキスト ボックス 353"/>
        <xdr:cNvSpPr txBox="1">
          <a:spLocks noChangeArrowheads="1"/>
        </xdr:cNvSpPr>
      </xdr:nvSpPr>
      <xdr:spPr>
        <a:xfrm>
          <a:off x="247650" y="13506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twoCellAnchor>
  <xdr:twoCellAnchor>
    <xdr:from>
      <xdr:col>1</xdr:col>
      <xdr:colOff>66675</xdr:colOff>
      <xdr:row>77</xdr:row>
      <xdr:rowOff>66675</xdr:rowOff>
    </xdr:from>
    <xdr:to>
      <xdr:col>7</xdr:col>
      <xdr:colOff>542925</xdr:colOff>
      <xdr:row>77</xdr:row>
      <xdr:rowOff>66675</xdr:rowOff>
    </xdr:to>
    <xdr:sp>
      <xdr:nvSpPr>
        <xdr:cNvPr id="354" name="直線コネクタ 354"/>
        <xdr:cNvSpPr>
          <a:spLocks/>
        </xdr:cNvSpPr>
      </xdr:nvSpPr>
      <xdr:spPr>
        <a:xfrm>
          <a:off x="733425" y="13268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76</xdr:row>
      <xdr:rowOff>95250</xdr:rowOff>
    </xdr:from>
    <xdr:to>
      <xdr:col>1</xdr:col>
      <xdr:colOff>66675</xdr:colOff>
      <xdr:row>78</xdr:row>
      <xdr:rowOff>19050</xdr:rowOff>
    </xdr:to>
    <xdr:sp fLocksText="0">
      <xdr:nvSpPr>
        <xdr:cNvPr id="355" name="テキスト ボックス 355"/>
        <xdr:cNvSpPr txBox="1">
          <a:spLocks noChangeArrowheads="1"/>
        </xdr:cNvSpPr>
      </xdr:nvSpPr>
      <xdr:spPr>
        <a:xfrm>
          <a:off x="247650" y="13125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twoCellAnchor>
  <xdr:twoCellAnchor>
    <xdr:from>
      <xdr:col>1</xdr:col>
      <xdr:colOff>66675</xdr:colOff>
      <xdr:row>75</xdr:row>
      <xdr:rowOff>28575</xdr:rowOff>
    </xdr:from>
    <xdr:to>
      <xdr:col>7</xdr:col>
      <xdr:colOff>542925</xdr:colOff>
      <xdr:row>75</xdr:row>
      <xdr:rowOff>28575</xdr:rowOff>
    </xdr:to>
    <xdr:sp>
      <xdr:nvSpPr>
        <xdr:cNvPr id="356" name="直線コネクタ 356"/>
        <xdr:cNvSpPr>
          <a:spLocks/>
        </xdr:cNvSpPr>
      </xdr:nvSpPr>
      <xdr:spPr>
        <a:xfrm>
          <a:off x="733425" y="12887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74</xdr:row>
      <xdr:rowOff>57150</xdr:rowOff>
    </xdr:from>
    <xdr:to>
      <xdr:col>1</xdr:col>
      <xdr:colOff>66675</xdr:colOff>
      <xdr:row>75</xdr:row>
      <xdr:rowOff>152400</xdr:rowOff>
    </xdr:to>
    <xdr:sp fLocksText="0">
      <xdr:nvSpPr>
        <xdr:cNvPr id="357" name="テキスト ボックス 357"/>
        <xdr:cNvSpPr txBox="1">
          <a:spLocks noChangeArrowheads="1"/>
        </xdr:cNvSpPr>
      </xdr:nvSpPr>
      <xdr:spPr>
        <a:xfrm>
          <a:off x="247650" y="12744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twoCellAnchor>
  <xdr:twoCellAnchor>
    <xdr:from>
      <xdr:col>1</xdr:col>
      <xdr:colOff>66675</xdr:colOff>
      <xdr:row>72</xdr:row>
      <xdr:rowOff>161925</xdr:rowOff>
    </xdr:from>
    <xdr:to>
      <xdr:col>7</xdr:col>
      <xdr:colOff>542925</xdr:colOff>
      <xdr:row>72</xdr:row>
      <xdr:rowOff>161925</xdr:rowOff>
    </xdr:to>
    <xdr:sp>
      <xdr:nvSpPr>
        <xdr:cNvPr id="358" name="直線コネクタ 358"/>
        <xdr:cNvSpPr>
          <a:spLocks/>
        </xdr:cNvSpPr>
      </xdr:nvSpPr>
      <xdr:spPr>
        <a:xfrm>
          <a:off x="733425" y="12506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72</xdr:row>
      <xdr:rowOff>19050</xdr:rowOff>
    </xdr:from>
    <xdr:to>
      <xdr:col>1</xdr:col>
      <xdr:colOff>66675</xdr:colOff>
      <xdr:row>73</xdr:row>
      <xdr:rowOff>114300</xdr:rowOff>
    </xdr:to>
    <xdr:sp fLocksText="0">
      <xdr:nvSpPr>
        <xdr:cNvPr id="359" name="テキスト ボックス 359"/>
        <xdr:cNvSpPr txBox="1">
          <a:spLocks noChangeArrowheads="1"/>
        </xdr:cNvSpPr>
      </xdr:nvSpPr>
      <xdr:spPr>
        <a:xfrm>
          <a:off x="247650" y="12363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twoCellAnchor>
  <xdr:twoCellAnchor>
    <xdr:from>
      <xdr:col>1</xdr:col>
      <xdr:colOff>66675</xdr:colOff>
      <xdr:row>70</xdr:row>
      <xdr:rowOff>123825</xdr:rowOff>
    </xdr:from>
    <xdr:to>
      <xdr:col>7</xdr:col>
      <xdr:colOff>542925</xdr:colOff>
      <xdr:row>70</xdr:row>
      <xdr:rowOff>123825</xdr:rowOff>
    </xdr:to>
    <xdr:sp>
      <xdr:nvSpPr>
        <xdr:cNvPr id="360" name="直線コネクタ 360"/>
        <xdr:cNvSpPr>
          <a:spLocks/>
        </xdr:cNvSpPr>
      </xdr:nvSpPr>
      <xdr:spPr>
        <a:xfrm>
          <a:off x="733425" y="12125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69</xdr:row>
      <xdr:rowOff>152400</xdr:rowOff>
    </xdr:from>
    <xdr:to>
      <xdr:col>1</xdr:col>
      <xdr:colOff>66675</xdr:colOff>
      <xdr:row>71</xdr:row>
      <xdr:rowOff>76200</xdr:rowOff>
    </xdr:to>
    <xdr:sp fLocksText="0">
      <xdr:nvSpPr>
        <xdr:cNvPr id="361" name="テキスト ボックス 361"/>
        <xdr:cNvSpPr txBox="1">
          <a:spLocks noChangeArrowheads="1"/>
        </xdr:cNvSpPr>
      </xdr:nvSpPr>
      <xdr:spPr>
        <a:xfrm>
          <a:off x="247650" y="11982450"/>
          <a:ext cx="48577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twoCellAnchor>
  <xdr:twoCellAnchor>
    <xdr:from>
      <xdr:col>1</xdr:col>
      <xdr:colOff>66675</xdr:colOff>
      <xdr:row>70</xdr:row>
      <xdr:rowOff>123825</xdr:rowOff>
    </xdr:from>
    <xdr:to>
      <xdr:col>7</xdr:col>
      <xdr:colOff>542925</xdr:colOff>
      <xdr:row>84</xdr:row>
      <xdr:rowOff>9525</xdr:rowOff>
    </xdr:to>
    <xdr:sp>
      <xdr:nvSpPr>
        <xdr:cNvPr id="362" name="公債費グラフ枠"/>
        <xdr:cNvSpPr>
          <a:spLocks/>
        </xdr:cNvSpPr>
      </xdr:nvSpPr>
      <xdr:spPr>
        <a:xfrm>
          <a:off x="733425" y="12125325"/>
          <a:ext cx="44196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72</xdr:row>
      <xdr:rowOff>57150</xdr:rowOff>
    </xdr:from>
    <xdr:to>
      <xdr:col>7</xdr:col>
      <xdr:colOff>19050</xdr:colOff>
      <xdr:row>80</xdr:row>
      <xdr:rowOff>66675</xdr:rowOff>
    </xdr:to>
    <xdr:sp>
      <xdr:nvSpPr>
        <xdr:cNvPr id="363" name="直線コネクタ 363"/>
        <xdr:cNvSpPr>
          <a:spLocks/>
        </xdr:cNvSpPr>
      </xdr:nvSpPr>
      <xdr:spPr>
        <a:xfrm flipV="1">
          <a:off x="4629150" y="12401550"/>
          <a:ext cx="0" cy="138112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80</xdr:row>
      <xdr:rowOff>38100</xdr:rowOff>
    </xdr:from>
    <xdr:to>
      <xdr:col>8</xdr:col>
      <xdr:colOff>171450</xdr:colOff>
      <xdr:row>81</xdr:row>
      <xdr:rowOff>123825</xdr:rowOff>
    </xdr:to>
    <xdr:sp fLocksText="0">
      <xdr:nvSpPr>
        <xdr:cNvPr id="364" name="公債費最小値テキスト"/>
        <xdr:cNvSpPr txBox="1">
          <a:spLocks noChangeArrowheads="1"/>
        </xdr:cNvSpPr>
      </xdr:nvSpPr>
      <xdr:spPr>
        <a:xfrm>
          <a:off x="4714875" y="13754100"/>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21.7</a:t>
          </a:r>
        </a:p>
      </xdr:txBody>
    </xdr:sp>
    <xdr:clientData/>
  </xdr:twoCellAnchor>
  <xdr:twoCellAnchor>
    <xdr:from>
      <xdr:col>6</xdr:col>
      <xdr:colOff>581025</xdr:colOff>
      <xdr:row>80</xdr:row>
      <xdr:rowOff>66675</xdr:rowOff>
    </xdr:from>
    <xdr:to>
      <xdr:col>7</xdr:col>
      <xdr:colOff>104775</xdr:colOff>
      <xdr:row>80</xdr:row>
      <xdr:rowOff>66675</xdr:rowOff>
    </xdr:to>
    <xdr:sp>
      <xdr:nvSpPr>
        <xdr:cNvPr id="365" name="直線コネクタ 365"/>
        <xdr:cNvSpPr>
          <a:spLocks/>
        </xdr:cNvSpPr>
      </xdr:nvSpPr>
      <xdr:spPr>
        <a:xfrm>
          <a:off x="4533900" y="13782675"/>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70</xdr:row>
      <xdr:rowOff>142875</xdr:rowOff>
    </xdr:from>
    <xdr:to>
      <xdr:col>8</xdr:col>
      <xdr:colOff>171450</xdr:colOff>
      <xdr:row>72</xdr:row>
      <xdr:rowOff>57150</xdr:rowOff>
    </xdr:to>
    <xdr:sp fLocksText="0">
      <xdr:nvSpPr>
        <xdr:cNvPr id="366" name="公債費最大値テキスト"/>
        <xdr:cNvSpPr txBox="1">
          <a:spLocks noChangeArrowheads="1"/>
        </xdr:cNvSpPr>
      </xdr:nvSpPr>
      <xdr:spPr>
        <a:xfrm>
          <a:off x="4714875" y="12144375"/>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3.6</a:t>
          </a:r>
        </a:p>
      </xdr:txBody>
    </xdr:sp>
    <xdr:clientData/>
  </xdr:twoCellAnchor>
  <xdr:twoCellAnchor>
    <xdr:from>
      <xdr:col>6</xdr:col>
      <xdr:colOff>581025</xdr:colOff>
      <xdr:row>72</xdr:row>
      <xdr:rowOff>57150</xdr:rowOff>
    </xdr:from>
    <xdr:to>
      <xdr:col>7</xdr:col>
      <xdr:colOff>104775</xdr:colOff>
      <xdr:row>72</xdr:row>
      <xdr:rowOff>57150</xdr:rowOff>
    </xdr:to>
    <xdr:sp>
      <xdr:nvSpPr>
        <xdr:cNvPr id="367" name="直線コネクタ 367"/>
        <xdr:cNvSpPr>
          <a:spLocks/>
        </xdr:cNvSpPr>
      </xdr:nvSpPr>
      <xdr:spPr>
        <a:xfrm>
          <a:off x="4533900" y="12401550"/>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77</xdr:row>
      <xdr:rowOff>152400</xdr:rowOff>
    </xdr:from>
    <xdr:to>
      <xdr:col>7</xdr:col>
      <xdr:colOff>19050</xdr:colOff>
      <xdr:row>78</xdr:row>
      <xdr:rowOff>66675</xdr:rowOff>
    </xdr:to>
    <xdr:sp>
      <xdr:nvSpPr>
        <xdr:cNvPr id="368" name="直線コネクタ 368"/>
        <xdr:cNvSpPr>
          <a:spLocks/>
        </xdr:cNvSpPr>
      </xdr:nvSpPr>
      <xdr:spPr>
        <a:xfrm flipV="1">
          <a:off x="3829050" y="13354050"/>
          <a:ext cx="800100"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75</xdr:row>
      <xdr:rowOff>66675</xdr:rowOff>
    </xdr:from>
    <xdr:to>
      <xdr:col>8</xdr:col>
      <xdr:colOff>171450</xdr:colOff>
      <xdr:row>76</xdr:row>
      <xdr:rowOff>161925</xdr:rowOff>
    </xdr:to>
    <xdr:sp fLocksText="0">
      <xdr:nvSpPr>
        <xdr:cNvPr id="369" name="公債費平均値テキスト"/>
        <xdr:cNvSpPr txBox="1">
          <a:spLocks noChangeArrowheads="1"/>
        </xdr:cNvSpPr>
      </xdr:nvSpPr>
      <xdr:spPr>
        <a:xfrm>
          <a:off x="4714875" y="12925425"/>
          <a:ext cx="723900"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13.2</a:t>
          </a:r>
        </a:p>
      </xdr:txBody>
    </xdr:sp>
    <xdr:clientData/>
  </xdr:twoCellAnchor>
  <xdr:twoCellAnchor>
    <xdr:from>
      <xdr:col>6</xdr:col>
      <xdr:colOff>619125</xdr:colOff>
      <xdr:row>76</xdr:row>
      <xdr:rowOff>57150</xdr:rowOff>
    </xdr:from>
    <xdr:to>
      <xdr:col>7</xdr:col>
      <xdr:colOff>66675</xdr:colOff>
      <xdr:row>76</xdr:row>
      <xdr:rowOff>152400</xdr:rowOff>
    </xdr:to>
    <xdr:sp>
      <xdr:nvSpPr>
        <xdr:cNvPr id="370" name="フローチャート : 判断 370"/>
        <xdr:cNvSpPr>
          <a:spLocks/>
        </xdr:cNvSpPr>
      </xdr:nvSpPr>
      <xdr:spPr>
        <a:xfrm>
          <a:off x="4572000" y="130873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78</xdr:row>
      <xdr:rowOff>66675</xdr:rowOff>
    </xdr:from>
    <xdr:to>
      <xdr:col>5</xdr:col>
      <xdr:colOff>533400</xdr:colOff>
      <xdr:row>78</xdr:row>
      <xdr:rowOff>161925</xdr:rowOff>
    </xdr:to>
    <xdr:sp>
      <xdr:nvSpPr>
        <xdr:cNvPr id="371" name="直線コネクタ 371"/>
        <xdr:cNvSpPr>
          <a:spLocks/>
        </xdr:cNvSpPr>
      </xdr:nvSpPr>
      <xdr:spPr>
        <a:xfrm flipV="1">
          <a:off x="2971800" y="13439775"/>
          <a:ext cx="857250" cy="952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76</xdr:row>
      <xdr:rowOff>85725</xdr:rowOff>
    </xdr:from>
    <xdr:to>
      <xdr:col>5</xdr:col>
      <xdr:colOff>571500</xdr:colOff>
      <xdr:row>77</xdr:row>
      <xdr:rowOff>9525</xdr:rowOff>
    </xdr:to>
    <xdr:sp>
      <xdr:nvSpPr>
        <xdr:cNvPr id="372" name="フローチャート : 判断 372"/>
        <xdr:cNvSpPr>
          <a:spLocks/>
        </xdr:cNvSpPr>
      </xdr:nvSpPr>
      <xdr:spPr>
        <a:xfrm>
          <a:off x="3771900" y="1311592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75</xdr:row>
      <xdr:rowOff>28575</xdr:rowOff>
    </xdr:from>
    <xdr:to>
      <xdr:col>6</xdr:col>
      <xdr:colOff>209550</xdr:colOff>
      <xdr:row>76</xdr:row>
      <xdr:rowOff>114300</xdr:rowOff>
    </xdr:to>
    <xdr:sp fLocksText="0">
      <xdr:nvSpPr>
        <xdr:cNvPr id="373" name="テキスト ボックス 373"/>
        <xdr:cNvSpPr txBox="1">
          <a:spLocks noChangeArrowheads="1"/>
        </xdr:cNvSpPr>
      </xdr:nvSpPr>
      <xdr:spPr>
        <a:xfrm>
          <a:off x="3457575" y="12887325"/>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twoCellAnchor>
  <xdr:twoCellAnchor>
    <xdr:from>
      <xdr:col>3</xdr:col>
      <xdr:colOff>133350</xdr:colOff>
      <xdr:row>78</xdr:row>
      <xdr:rowOff>161925</xdr:rowOff>
    </xdr:from>
    <xdr:to>
      <xdr:col>4</xdr:col>
      <xdr:colOff>333375</xdr:colOff>
      <xdr:row>79</xdr:row>
      <xdr:rowOff>95250</xdr:rowOff>
    </xdr:to>
    <xdr:sp>
      <xdr:nvSpPr>
        <xdr:cNvPr id="374" name="直線コネクタ 374"/>
        <xdr:cNvSpPr>
          <a:spLocks/>
        </xdr:cNvSpPr>
      </xdr:nvSpPr>
      <xdr:spPr>
        <a:xfrm flipV="1">
          <a:off x="2114550" y="13535025"/>
          <a:ext cx="857250"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76</xdr:row>
      <xdr:rowOff>133350</xdr:rowOff>
    </xdr:from>
    <xdr:to>
      <xdr:col>4</xdr:col>
      <xdr:colOff>381000</xdr:colOff>
      <xdr:row>77</xdr:row>
      <xdr:rowOff>57150</xdr:rowOff>
    </xdr:to>
    <xdr:sp>
      <xdr:nvSpPr>
        <xdr:cNvPr id="375" name="フローチャート : 判断 375"/>
        <xdr:cNvSpPr>
          <a:spLocks/>
        </xdr:cNvSpPr>
      </xdr:nvSpPr>
      <xdr:spPr>
        <a:xfrm>
          <a:off x="2924175" y="131635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75</xdr:row>
      <xdr:rowOff>66675</xdr:rowOff>
    </xdr:from>
    <xdr:to>
      <xdr:col>5</xdr:col>
      <xdr:colOff>38100</xdr:colOff>
      <xdr:row>76</xdr:row>
      <xdr:rowOff>161925</xdr:rowOff>
    </xdr:to>
    <xdr:sp fLocksText="0">
      <xdr:nvSpPr>
        <xdr:cNvPr id="376" name="テキスト ボックス 376"/>
        <xdr:cNvSpPr txBox="1">
          <a:spLocks noChangeArrowheads="1"/>
        </xdr:cNvSpPr>
      </xdr:nvSpPr>
      <xdr:spPr>
        <a:xfrm>
          <a:off x="2600325" y="129254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twoCellAnchor>
  <xdr:twoCellAnchor>
    <xdr:from>
      <xdr:col>1</xdr:col>
      <xdr:colOff>600075</xdr:colOff>
      <xdr:row>79</xdr:row>
      <xdr:rowOff>95250</xdr:rowOff>
    </xdr:from>
    <xdr:to>
      <xdr:col>3</xdr:col>
      <xdr:colOff>133350</xdr:colOff>
      <xdr:row>80</xdr:row>
      <xdr:rowOff>9525</xdr:rowOff>
    </xdr:to>
    <xdr:sp>
      <xdr:nvSpPr>
        <xdr:cNvPr id="377" name="直線コネクタ 377"/>
        <xdr:cNvSpPr>
          <a:spLocks/>
        </xdr:cNvSpPr>
      </xdr:nvSpPr>
      <xdr:spPr>
        <a:xfrm flipV="1">
          <a:off x="1266825" y="13639800"/>
          <a:ext cx="847725"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77</xdr:row>
      <xdr:rowOff>9525</xdr:rowOff>
    </xdr:from>
    <xdr:to>
      <xdr:col>3</xdr:col>
      <xdr:colOff>180975</xdr:colOff>
      <xdr:row>77</xdr:row>
      <xdr:rowOff>114300</xdr:rowOff>
    </xdr:to>
    <xdr:sp>
      <xdr:nvSpPr>
        <xdr:cNvPr id="378" name="フローチャート : 判断 378"/>
        <xdr:cNvSpPr>
          <a:spLocks/>
        </xdr:cNvSpPr>
      </xdr:nvSpPr>
      <xdr:spPr>
        <a:xfrm>
          <a:off x="2076450" y="13211175"/>
          <a:ext cx="8572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75</xdr:row>
      <xdr:rowOff>123825</xdr:rowOff>
    </xdr:from>
    <xdr:to>
      <xdr:col>3</xdr:col>
      <xdr:colOff>504825</xdr:colOff>
      <xdr:row>77</xdr:row>
      <xdr:rowOff>38100</xdr:rowOff>
    </xdr:to>
    <xdr:sp fLocksText="0">
      <xdr:nvSpPr>
        <xdr:cNvPr id="379" name="テキスト ボックス 379"/>
        <xdr:cNvSpPr txBox="1">
          <a:spLocks noChangeArrowheads="1"/>
        </xdr:cNvSpPr>
      </xdr:nvSpPr>
      <xdr:spPr>
        <a:xfrm>
          <a:off x="1752600" y="129825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14.9</a:t>
          </a:r>
        </a:p>
      </xdr:txBody>
    </xdr:sp>
    <xdr:clientData/>
  </xdr:twoCellAnchor>
  <xdr:twoCellAnchor>
    <xdr:from>
      <xdr:col>1</xdr:col>
      <xdr:colOff>542925</xdr:colOff>
      <xdr:row>77</xdr:row>
      <xdr:rowOff>57150</xdr:rowOff>
    </xdr:from>
    <xdr:to>
      <xdr:col>1</xdr:col>
      <xdr:colOff>647700</xdr:colOff>
      <xdr:row>77</xdr:row>
      <xdr:rowOff>161925</xdr:rowOff>
    </xdr:to>
    <xdr:sp>
      <xdr:nvSpPr>
        <xdr:cNvPr id="380" name="フローチャート : 判断 380"/>
        <xdr:cNvSpPr>
          <a:spLocks/>
        </xdr:cNvSpPr>
      </xdr:nvSpPr>
      <xdr:spPr>
        <a:xfrm>
          <a:off x="1209675" y="132588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76</xdr:row>
      <xdr:rowOff>0</xdr:rowOff>
    </xdr:from>
    <xdr:to>
      <xdr:col>2</xdr:col>
      <xdr:colOff>314325</xdr:colOff>
      <xdr:row>77</xdr:row>
      <xdr:rowOff>85725</xdr:rowOff>
    </xdr:to>
    <xdr:sp fLocksText="0">
      <xdr:nvSpPr>
        <xdr:cNvPr id="381" name="テキスト ボックス 381"/>
        <xdr:cNvSpPr txBox="1">
          <a:spLocks noChangeArrowheads="1"/>
        </xdr:cNvSpPr>
      </xdr:nvSpPr>
      <xdr:spPr>
        <a:xfrm>
          <a:off x="904875" y="130302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twoCellAnchor>
  <xdr:twoCellAnchor>
    <xdr:from>
      <xdr:col>6</xdr:col>
      <xdr:colOff>466725</xdr:colOff>
      <xdr:row>84</xdr:row>
      <xdr:rowOff>9525</xdr:rowOff>
    </xdr:from>
    <xdr:to>
      <xdr:col>7</xdr:col>
      <xdr:colOff>542925</xdr:colOff>
      <xdr:row>85</xdr:row>
      <xdr:rowOff>95250</xdr:rowOff>
    </xdr:to>
    <xdr:sp fLocksText="0">
      <xdr:nvSpPr>
        <xdr:cNvPr id="382" name="テキスト ボックス 382"/>
        <xdr:cNvSpPr txBox="1">
          <a:spLocks noChangeArrowheads="1"/>
        </xdr:cNvSpPr>
      </xdr:nvSpPr>
      <xdr:spPr>
        <a:xfrm>
          <a:off x="4419600" y="14411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323850</xdr:colOff>
      <xdr:row>84</xdr:row>
      <xdr:rowOff>9525</xdr:rowOff>
    </xdr:from>
    <xdr:to>
      <xdr:col>6</xdr:col>
      <xdr:colOff>390525</xdr:colOff>
      <xdr:row>85</xdr:row>
      <xdr:rowOff>95250</xdr:rowOff>
    </xdr:to>
    <xdr:sp fLocksText="0">
      <xdr:nvSpPr>
        <xdr:cNvPr id="383" name="テキスト ボックス 383"/>
        <xdr:cNvSpPr txBox="1">
          <a:spLocks noChangeArrowheads="1"/>
        </xdr:cNvSpPr>
      </xdr:nvSpPr>
      <xdr:spPr>
        <a:xfrm>
          <a:off x="3619500" y="14411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4</xdr:col>
      <xdr:colOff>133350</xdr:colOff>
      <xdr:row>84</xdr:row>
      <xdr:rowOff>9525</xdr:rowOff>
    </xdr:from>
    <xdr:to>
      <xdr:col>5</xdr:col>
      <xdr:colOff>200025</xdr:colOff>
      <xdr:row>85</xdr:row>
      <xdr:rowOff>95250</xdr:rowOff>
    </xdr:to>
    <xdr:sp fLocksText="0">
      <xdr:nvSpPr>
        <xdr:cNvPr id="384" name="テキスト ボックス 384"/>
        <xdr:cNvSpPr txBox="1">
          <a:spLocks noChangeArrowheads="1"/>
        </xdr:cNvSpPr>
      </xdr:nvSpPr>
      <xdr:spPr>
        <a:xfrm>
          <a:off x="2771775" y="14411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581025</xdr:colOff>
      <xdr:row>84</xdr:row>
      <xdr:rowOff>9525</xdr:rowOff>
    </xdr:from>
    <xdr:to>
      <xdr:col>4</xdr:col>
      <xdr:colOff>0</xdr:colOff>
      <xdr:row>85</xdr:row>
      <xdr:rowOff>95250</xdr:rowOff>
    </xdr:to>
    <xdr:sp fLocksText="0">
      <xdr:nvSpPr>
        <xdr:cNvPr id="385" name="テキスト ボックス 385"/>
        <xdr:cNvSpPr txBox="1">
          <a:spLocks noChangeArrowheads="1"/>
        </xdr:cNvSpPr>
      </xdr:nvSpPr>
      <xdr:spPr>
        <a:xfrm>
          <a:off x="1905000" y="14411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390525</xdr:colOff>
      <xdr:row>84</xdr:row>
      <xdr:rowOff>9525</xdr:rowOff>
    </xdr:from>
    <xdr:to>
      <xdr:col>2</xdr:col>
      <xdr:colOff>466725</xdr:colOff>
      <xdr:row>85</xdr:row>
      <xdr:rowOff>95250</xdr:rowOff>
    </xdr:to>
    <xdr:sp fLocksText="0">
      <xdr:nvSpPr>
        <xdr:cNvPr id="386" name="テキスト ボックス 386"/>
        <xdr:cNvSpPr txBox="1">
          <a:spLocks noChangeArrowheads="1"/>
        </xdr:cNvSpPr>
      </xdr:nvSpPr>
      <xdr:spPr>
        <a:xfrm>
          <a:off x="1057275" y="14411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619125</xdr:colOff>
      <xdr:row>77</xdr:row>
      <xdr:rowOff>104775</xdr:rowOff>
    </xdr:from>
    <xdr:to>
      <xdr:col>7</xdr:col>
      <xdr:colOff>66675</xdr:colOff>
      <xdr:row>78</xdr:row>
      <xdr:rowOff>28575</xdr:rowOff>
    </xdr:to>
    <xdr:sp>
      <xdr:nvSpPr>
        <xdr:cNvPr id="387" name="円/楕円 387"/>
        <xdr:cNvSpPr>
          <a:spLocks/>
        </xdr:cNvSpPr>
      </xdr:nvSpPr>
      <xdr:spPr>
        <a:xfrm>
          <a:off x="4572000" y="133064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77</xdr:row>
      <xdr:rowOff>76200</xdr:rowOff>
    </xdr:from>
    <xdr:to>
      <xdr:col>8</xdr:col>
      <xdr:colOff>171450</xdr:colOff>
      <xdr:row>78</xdr:row>
      <xdr:rowOff>161925</xdr:rowOff>
    </xdr:to>
    <xdr:sp fLocksText="0">
      <xdr:nvSpPr>
        <xdr:cNvPr id="388" name="公債費該当値テキスト"/>
        <xdr:cNvSpPr txBox="1">
          <a:spLocks noChangeArrowheads="1"/>
        </xdr:cNvSpPr>
      </xdr:nvSpPr>
      <xdr:spPr>
        <a:xfrm>
          <a:off x="4714875" y="13277850"/>
          <a:ext cx="723900"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16.1</a:t>
          </a:r>
        </a:p>
      </xdr:txBody>
    </xdr:sp>
    <xdr:clientData/>
  </xdr:twoCellAnchor>
  <xdr:twoCellAnchor>
    <xdr:from>
      <xdr:col>5</xdr:col>
      <xdr:colOff>476250</xdr:colOff>
      <xdr:row>78</xdr:row>
      <xdr:rowOff>19050</xdr:rowOff>
    </xdr:from>
    <xdr:to>
      <xdr:col>5</xdr:col>
      <xdr:colOff>571500</xdr:colOff>
      <xdr:row>78</xdr:row>
      <xdr:rowOff>114300</xdr:rowOff>
    </xdr:to>
    <xdr:sp>
      <xdr:nvSpPr>
        <xdr:cNvPr id="389" name="円/楕円 389"/>
        <xdr:cNvSpPr>
          <a:spLocks/>
        </xdr:cNvSpPr>
      </xdr:nvSpPr>
      <xdr:spPr>
        <a:xfrm>
          <a:off x="3771900" y="133921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78</xdr:row>
      <xdr:rowOff>104775</xdr:rowOff>
    </xdr:from>
    <xdr:to>
      <xdr:col>6</xdr:col>
      <xdr:colOff>209550</xdr:colOff>
      <xdr:row>80</xdr:row>
      <xdr:rowOff>19050</xdr:rowOff>
    </xdr:to>
    <xdr:sp fLocksText="0">
      <xdr:nvSpPr>
        <xdr:cNvPr id="390" name="テキスト ボックス 390"/>
        <xdr:cNvSpPr txBox="1">
          <a:spLocks noChangeArrowheads="1"/>
        </xdr:cNvSpPr>
      </xdr:nvSpPr>
      <xdr:spPr>
        <a:xfrm>
          <a:off x="3457575" y="13477875"/>
          <a:ext cx="704850"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twoCellAnchor>
  <xdr:twoCellAnchor>
    <xdr:from>
      <xdr:col>4</xdr:col>
      <xdr:colOff>285750</xdr:colOff>
      <xdr:row>78</xdr:row>
      <xdr:rowOff>114300</xdr:rowOff>
    </xdr:from>
    <xdr:to>
      <xdr:col>4</xdr:col>
      <xdr:colOff>381000</xdr:colOff>
      <xdr:row>79</xdr:row>
      <xdr:rowOff>47625</xdr:rowOff>
    </xdr:to>
    <xdr:sp>
      <xdr:nvSpPr>
        <xdr:cNvPr id="391" name="円/楕円 391"/>
        <xdr:cNvSpPr>
          <a:spLocks/>
        </xdr:cNvSpPr>
      </xdr:nvSpPr>
      <xdr:spPr>
        <a:xfrm>
          <a:off x="2924175" y="134874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79</xdr:row>
      <xdr:rowOff>28575</xdr:rowOff>
    </xdr:from>
    <xdr:to>
      <xdr:col>5</xdr:col>
      <xdr:colOff>38100</xdr:colOff>
      <xdr:row>80</xdr:row>
      <xdr:rowOff>114300</xdr:rowOff>
    </xdr:to>
    <xdr:sp fLocksText="0">
      <xdr:nvSpPr>
        <xdr:cNvPr id="392" name="テキスト ボックス 392"/>
        <xdr:cNvSpPr txBox="1">
          <a:spLocks noChangeArrowheads="1"/>
        </xdr:cNvSpPr>
      </xdr:nvSpPr>
      <xdr:spPr>
        <a:xfrm>
          <a:off x="2600325" y="135731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18.5</a:t>
          </a:r>
        </a:p>
      </xdr:txBody>
    </xdr:sp>
    <xdr:clientData/>
  </xdr:twoCellAnchor>
  <xdr:twoCellAnchor>
    <xdr:from>
      <xdr:col>3</xdr:col>
      <xdr:colOff>95250</xdr:colOff>
      <xdr:row>79</xdr:row>
      <xdr:rowOff>38100</xdr:rowOff>
    </xdr:from>
    <xdr:to>
      <xdr:col>3</xdr:col>
      <xdr:colOff>180975</xdr:colOff>
      <xdr:row>79</xdr:row>
      <xdr:rowOff>142875</xdr:rowOff>
    </xdr:to>
    <xdr:sp>
      <xdr:nvSpPr>
        <xdr:cNvPr id="393" name="円/楕円 393"/>
        <xdr:cNvSpPr>
          <a:spLocks/>
        </xdr:cNvSpPr>
      </xdr:nvSpPr>
      <xdr:spPr>
        <a:xfrm>
          <a:off x="2076450" y="13582650"/>
          <a:ext cx="8572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79</xdr:row>
      <xdr:rowOff>123825</xdr:rowOff>
    </xdr:from>
    <xdr:to>
      <xdr:col>3</xdr:col>
      <xdr:colOff>504825</xdr:colOff>
      <xdr:row>81</xdr:row>
      <xdr:rowOff>47625</xdr:rowOff>
    </xdr:to>
    <xdr:sp fLocksText="0">
      <xdr:nvSpPr>
        <xdr:cNvPr id="394" name="テキスト ボックス 394"/>
        <xdr:cNvSpPr txBox="1">
          <a:spLocks noChangeArrowheads="1"/>
        </xdr:cNvSpPr>
      </xdr:nvSpPr>
      <xdr:spPr>
        <a:xfrm>
          <a:off x="1752600" y="1366837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19.8</a:t>
          </a:r>
        </a:p>
      </xdr:txBody>
    </xdr:sp>
    <xdr:clientData/>
  </xdr:twoCellAnchor>
  <xdr:twoCellAnchor>
    <xdr:from>
      <xdr:col>1</xdr:col>
      <xdr:colOff>542925</xdr:colOff>
      <xdr:row>79</xdr:row>
      <xdr:rowOff>133350</xdr:rowOff>
    </xdr:from>
    <xdr:to>
      <xdr:col>1</xdr:col>
      <xdr:colOff>647700</xdr:colOff>
      <xdr:row>80</xdr:row>
      <xdr:rowOff>66675</xdr:rowOff>
    </xdr:to>
    <xdr:sp>
      <xdr:nvSpPr>
        <xdr:cNvPr id="395" name="円/楕円 395"/>
        <xdr:cNvSpPr>
          <a:spLocks/>
        </xdr:cNvSpPr>
      </xdr:nvSpPr>
      <xdr:spPr>
        <a:xfrm>
          <a:off x="1209675" y="136779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80</xdr:row>
      <xdr:rowOff>47625</xdr:rowOff>
    </xdr:from>
    <xdr:to>
      <xdr:col>2</xdr:col>
      <xdr:colOff>314325</xdr:colOff>
      <xdr:row>81</xdr:row>
      <xdr:rowOff>133350</xdr:rowOff>
    </xdr:to>
    <xdr:sp fLocksText="0">
      <xdr:nvSpPr>
        <xdr:cNvPr id="396" name="テキスト ボックス 396"/>
        <xdr:cNvSpPr txBox="1">
          <a:spLocks noChangeArrowheads="1"/>
        </xdr:cNvSpPr>
      </xdr:nvSpPr>
      <xdr:spPr>
        <a:xfrm>
          <a:off x="904875" y="137636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twoCellAnchor>
  <xdr:twoCellAnchor>
    <xdr:from>
      <xdr:col>18</xdr:col>
      <xdr:colOff>85725</xdr:colOff>
      <xdr:row>67</xdr:row>
      <xdr:rowOff>66675</xdr:rowOff>
    </xdr:from>
    <xdr:to>
      <xdr:col>24</xdr:col>
      <xdr:colOff>561975</xdr:colOff>
      <xdr:row>69</xdr:row>
      <xdr:rowOff>47625</xdr:rowOff>
    </xdr:to>
    <xdr:sp>
      <xdr:nvSpPr>
        <xdr:cNvPr id="397" name="正方形/長方形 397"/>
        <xdr:cNvSpPr>
          <a:spLocks/>
        </xdr:cNvSpPr>
      </xdr:nvSpPr>
      <xdr:spPr>
        <a:xfrm>
          <a:off x="11934825" y="11553825"/>
          <a:ext cx="4419600" cy="323850"/>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24</xdr:col>
      <xdr:colOff>571500</xdr:colOff>
      <xdr:row>67</xdr:row>
      <xdr:rowOff>133350</xdr:rowOff>
    </xdr:from>
    <xdr:to>
      <xdr:col>27</xdr:col>
      <xdr:colOff>66675</xdr:colOff>
      <xdr:row>69</xdr:row>
      <xdr:rowOff>47625</xdr:rowOff>
    </xdr:to>
    <xdr:sp>
      <xdr:nvSpPr>
        <xdr:cNvPr id="398" name="正方形/長方形 398"/>
        <xdr:cNvSpPr>
          <a:spLocks/>
        </xdr:cNvSpPr>
      </xdr:nvSpPr>
      <xdr:spPr>
        <a:xfrm>
          <a:off x="16363950" y="116205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24</xdr:col>
      <xdr:colOff>571500</xdr:colOff>
      <xdr:row>68</xdr:row>
      <xdr:rowOff>152400</xdr:rowOff>
    </xdr:from>
    <xdr:to>
      <xdr:col>27</xdr:col>
      <xdr:colOff>66675</xdr:colOff>
      <xdr:row>70</xdr:row>
      <xdr:rowOff>66675</xdr:rowOff>
    </xdr:to>
    <xdr:sp>
      <xdr:nvSpPr>
        <xdr:cNvPr id="399" name="正方形/長方形 399"/>
        <xdr:cNvSpPr>
          <a:spLocks/>
        </xdr:cNvSpPr>
      </xdr:nvSpPr>
      <xdr:spPr>
        <a:xfrm>
          <a:off x="16363950" y="118110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12/51</a:t>
          </a:r>
        </a:p>
      </xdr:txBody>
    </xdr:sp>
    <xdr:clientData/>
  </xdr:twoCellAnchor>
  <xdr:twoCellAnchor>
    <xdr:from>
      <xdr:col>27</xdr:col>
      <xdr:colOff>228600</xdr:colOff>
      <xdr:row>67</xdr:row>
      <xdr:rowOff>133350</xdr:rowOff>
    </xdr:from>
    <xdr:to>
      <xdr:col>29</xdr:col>
      <xdr:colOff>247650</xdr:colOff>
      <xdr:row>69</xdr:row>
      <xdr:rowOff>47625</xdr:rowOff>
    </xdr:to>
    <xdr:sp>
      <xdr:nvSpPr>
        <xdr:cNvPr id="400" name="正方形/長方形 400"/>
        <xdr:cNvSpPr>
          <a:spLocks/>
        </xdr:cNvSpPr>
      </xdr:nvSpPr>
      <xdr:spPr>
        <a:xfrm>
          <a:off x="17992725" y="116205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27</xdr:col>
      <xdr:colOff>228600</xdr:colOff>
      <xdr:row>68</xdr:row>
      <xdr:rowOff>152400</xdr:rowOff>
    </xdr:from>
    <xdr:to>
      <xdr:col>29</xdr:col>
      <xdr:colOff>247650</xdr:colOff>
      <xdr:row>70</xdr:row>
      <xdr:rowOff>66675</xdr:rowOff>
    </xdr:to>
    <xdr:sp>
      <xdr:nvSpPr>
        <xdr:cNvPr id="401" name="正方形/長方形 401"/>
        <xdr:cNvSpPr>
          <a:spLocks/>
        </xdr:cNvSpPr>
      </xdr:nvSpPr>
      <xdr:spPr>
        <a:xfrm>
          <a:off x="17992725" y="11811000"/>
          <a:ext cx="133350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72.6</a:t>
          </a:r>
        </a:p>
      </xdr:txBody>
    </xdr:sp>
    <xdr:clientData/>
  </xdr:twoCellAnchor>
  <xdr:twoCellAnchor>
    <xdr:from>
      <xdr:col>29</xdr:col>
      <xdr:colOff>457200</xdr:colOff>
      <xdr:row>67</xdr:row>
      <xdr:rowOff>133350</xdr:rowOff>
    </xdr:from>
    <xdr:to>
      <xdr:col>31</xdr:col>
      <xdr:colOff>600075</xdr:colOff>
      <xdr:row>69</xdr:row>
      <xdr:rowOff>47625</xdr:rowOff>
    </xdr:to>
    <xdr:sp>
      <xdr:nvSpPr>
        <xdr:cNvPr id="402" name="正方形/長方形 402"/>
        <xdr:cNvSpPr>
          <a:spLocks/>
        </xdr:cNvSpPr>
      </xdr:nvSpPr>
      <xdr:spPr>
        <a:xfrm>
          <a:off x="19535775" y="116205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457200</xdr:colOff>
      <xdr:row>68</xdr:row>
      <xdr:rowOff>152400</xdr:rowOff>
    </xdr:from>
    <xdr:to>
      <xdr:col>31</xdr:col>
      <xdr:colOff>600075</xdr:colOff>
      <xdr:row>70</xdr:row>
      <xdr:rowOff>66675</xdr:rowOff>
    </xdr:to>
    <xdr:sp>
      <xdr:nvSpPr>
        <xdr:cNvPr id="403" name="正方形/長方形 403"/>
        <xdr:cNvSpPr>
          <a:spLocks/>
        </xdr:cNvSpPr>
      </xdr:nvSpPr>
      <xdr:spPr>
        <a:xfrm>
          <a:off x="19535775" y="118110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70.2</a:t>
          </a:r>
        </a:p>
      </xdr:txBody>
    </xdr:sp>
    <xdr:clientData/>
  </xdr:twoCellAnchor>
  <xdr:twoCellAnchor>
    <xdr:from>
      <xdr:col>18</xdr:col>
      <xdr:colOff>85725</xdr:colOff>
      <xdr:row>70</xdr:row>
      <xdr:rowOff>123825</xdr:rowOff>
    </xdr:from>
    <xdr:to>
      <xdr:col>24</xdr:col>
      <xdr:colOff>561975</xdr:colOff>
      <xdr:row>84</xdr:row>
      <xdr:rowOff>9525</xdr:rowOff>
    </xdr:to>
    <xdr:sp>
      <xdr:nvSpPr>
        <xdr:cNvPr id="404" name="正方形/長方形 404"/>
        <xdr:cNvSpPr>
          <a:spLocks/>
        </xdr:cNvSpPr>
      </xdr:nvSpPr>
      <xdr:spPr>
        <a:xfrm>
          <a:off x="11934825" y="12125325"/>
          <a:ext cx="44196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70</xdr:row>
      <xdr:rowOff>123825</xdr:rowOff>
    </xdr:from>
    <xdr:to>
      <xdr:col>33</xdr:col>
      <xdr:colOff>85725</xdr:colOff>
      <xdr:row>84</xdr:row>
      <xdr:rowOff>9525</xdr:rowOff>
    </xdr:to>
    <xdr:sp>
      <xdr:nvSpPr>
        <xdr:cNvPr id="405" name="正方形/長方形 405"/>
        <xdr:cNvSpPr>
          <a:spLocks/>
        </xdr:cNvSpPr>
      </xdr:nvSpPr>
      <xdr:spPr>
        <a:xfrm>
          <a:off x="16678275" y="12125325"/>
          <a:ext cx="5114925" cy="2286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285750</xdr:colOff>
      <xdr:row>70</xdr:row>
      <xdr:rowOff>123825</xdr:rowOff>
    </xdr:from>
    <xdr:to>
      <xdr:col>30</xdr:col>
      <xdr:colOff>647700</xdr:colOff>
      <xdr:row>72</xdr:row>
      <xdr:rowOff>38100</xdr:rowOff>
    </xdr:to>
    <xdr:sp>
      <xdr:nvSpPr>
        <xdr:cNvPr id="406" name="正方形/長方形 406"/>
        <xdr:cNvSpPr>
          <a:spLocks/>
        </xdr:cNvSpPr>
      </xdr:nvSpPr>
      <xdr:spPr>
        <a:xfrm>
          <a:off x="16735425" y="12125325"/>
          <a:ext cx="3648075" cy="257175"/>
        </a:xfrm>
        <a:prstGeom prst="rect">
          <a:avLst/>
        </a:prstGeom>
        <a:noFill/>
        <a:ln w="9525" cmpd="sng">
          <a:noFill/>
        </a:ln>
      </xdr:spPr>
      <xdr:txBody>
        <a:bodyPr vertOverflow="clip" wrap="square" lIns="20160" tIns="20160" rIns="20160" bIns="20160" anchor="b"/>
        <a:p>
          <a:pPr algn="l">
            <a:defRPr/>
          </a:pPr>
          <a:r>
            <a:rPr lang="en-US" cap="none" sz="1100" b="1" i="1" u="none" baseline="0">
              <a:solidFill>
                <a:srgbClr val="FF0000"/>
              </a:solidFill>
              <a:latin typeface="ＭＳ Ｐゴシック"/>
              <a:ea typeface="ＭＳ Ｐゴシック"/>
              <a:cs typeface="ＭＳ Ｐゴシック"/>
            </a:rPr>
            <a:t>公債費以外の分析欄</a:t>
          </a:r>
        </a:p>
      </xdr:txBody>
    </xdr:sp>
    <xdr:clientData/>
  </xdr:twoCellAnchor>
  <xdr:twoCellAnchor>
    <xdr:from>
      <xdr:col>25</xdr:col>
      <xdr:colOff>323850</xdr:colOff>
      <xdr:row>72</xdr:row>
      <xdr:rowOff>104775</xdr:rowOff>
    </xdr:from>
    <xdr:to>
      <xdr:col>32</xdr:col>
      <xdr:colOff>590550</xdr:colOff>
      <xdr:row>83</xdr:row>
      <xdr:rowOff>123825</xdr:rowOff>
    </xdr:to>
    <xdr:sp fLocksText="0">
      <xdr:nvSpPr>
        <xdr:cNvPr id="407" name="テキスト ボックス 407"/>
        <xdr:cNvSpPr txBox="1">
          <a:spLocks noChangeArrowheads="1"/>
        </xdr:cNvSpPr>
      </xdr:nvSpPr>
      <xdr:spPr>
        <a:xfrm>
          <a:off x="16773525" y="12449175"/>
          <a:ext cx="4867275" cy="19050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公共施設の管理運営に係る物件費の減少などの要因により、前年度より０．８ポイント減少している。
　今後も財政健全化方針に基づく経費削減の取組等を着実に実施していくことで、指標の改善に努める。</a:t>
          </a:r>
        </a:p>
      </xdr:txBody>
    </xdr:sp>
    <xdr:clientData/>
  </xdr:twoCellAnchor>
  <xdr:twoCellAnchor>
    <xdr:from>
      <xdr:col>18</xdr:col>
      <xdr:colOff>104775</xdr:colOff>
      <xdr:row>69</xdr:row>
      <xdr:rowOff>104775</xdr:rowOff>
    </xdr:from>
    <xdr:to>
      <xdr:col>18</xdr:col>
      <xdr:colOff>266700</xdr:colOff>
      <xdr:row>70</xdr:row>
      <xdr:rowOff>76200</xdr:rowOff>
    </xdr:to>
    <xdr:sp fLocksText="0">
      <xdr:nvSpPr>
        <xdr:cNvPr id="408" name="テキスト ボックス 408"/>
        <xdr:cNvSpPr txBox="1">
          <a:spLocks noChangeArrowheads="1"/>
        </xdr:cNvSpPr>
      </xdr:nvSpPr>
      <xdr:spPr>
        <a:xfrm>
          <a:off x="11953875" y="11934825"/>
          <a:ext cx="161925"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84</xdr:row>
      <xdr:rowOff>9525</xdr:rowOff>
    </xdr:from>
    <xdr:to>
      <xdr:col>24</xdr:col>
      <xdr:colOff>561975</xdr:colOff>
      <xdr:row>84</xdr:row>
      <xdr:rowOff>9525</xdr:rowOff>
    </xdr:to>
    <xdr:sp>
      <xdr:nvSpPr>
        <xdr:cNvPr id="409" name="直線コネクタ 409"/>
        <xdr:cNvSpPr>
          <a:spLocks/>
        </xdr:cNvSpPr>
      </xdr:nvSpPr>
      <xdr:spPr>
        <a:xfrm>
          <a:off x="11934825" y="14411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83</xdr:row>
      <xdr:rowOff>38100</xdr:rowOff>
    </xdr:from>
    <xdr:to>
      <xdr:col>18</xdr:col>
      <xdr:colOff>85725</xdr:colOff>
      <xdr:row>84</xdr:row>
      <xdr:rowOff>133350</xdr:rowOff>
    </xdr:to>
    <xdr:sp fLocksText="0">
      <xdr:nvSpPr>
        <xdr:cNvPr id="410" name="テキスト ボックス 410"/>
        <xdr:cNvSpPr txBox="1">
          <a:spLocks noChangeArrowheads="1"/>
        </xdr:cNvSpPr>
      </xdr:nvSpPr>
      <xdr:spPr>
        <a:xfrm>
          <a:off x="11439525" y="14268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twoCellAnchor>
  <xdr:twoCellAnchor>
    <xdr:from>
      <xdr:col>18</xdr:col>
      <xdr:colOff>85725</xdr:colOff>
      <xdr:row>81</xdr:row>
      <xdr:rowOff>66675</xdr:rowOff>
    </xdr:from>
    <xdr:to>
      <xdr:col>24</xdr:col>
      <xdr:colOff>561975</xdr:colOff>
      <xdr:row>81</xdr:row>
      <xdr:rowOff>66675</xdr:rowOff>
    </xdr:to>
    <xdr:sp>
      <xdr:nvSpPr>
        <xdr:cNvPr id="411" name="直線コネクタ 411"/>
        <xdr:cNvSpPr>
          <a:spLocks/>
        </xdr:cNvSpPr>
      </xdr:nvSpPr>
      <xdr:spPr>
        <a:xfrm>
          <a:off x="11934825" y="139541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80</xdr:row>
      <xdr:rowOff>95250</xdr:rowOff>
    </xdr:from>
    <xdr:to>
      <xdr:col>18</xdr:col>
      <xdr:colOff>85725</xdr:colOff>
      <xdr:row>82</xdr:row>
      <xdr:rowOff>19050</xdr:rowOff>
    </xdr:to>
    <xdr:sp fLocksText="0">
      <xdr:nvSpPr>
        <xdr:cNvPr id="412" name="テキスト ボックス 412"/>
        <xdr:cNvSpPr txBox="1">
          <a:spLocks noChangeArrowheads="1"/>
        </xdr:cNvSpPr>
      </xdr:nvSpPr>
      <xdr:spPr>
        <a:xfrm>
          <a:off x="11439525" y="138112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twoCellAnchor>
  <xdr:twoCellAnchor>
    <xdr:from>
      <xdr:col>18</xdr:col>
      <xdr:colOff>85725</xdr:colOff>
      <xdr:row>78</xdr:row>
      <xdr:rowOff>123825</xdr:rowOff>
    </xdr:from>
    <xdr:to>
      <xdr:col>24</xdr:col>
      <xdr:colOff>561975</xdr:colOff>
      <xdr:row>78</xdr:row>
      <xdr:rowOff>123825</xdr:rowOff>
    </xdr:to>
    <xdr:sp>
      <xdr:nvSpPr>
        <xdr:cNvPr id="413" name="直線コネクタ 413"/>
        <xdr:cNvSpPr>
          <a:spLocks/>
        </xdr:cNvSpPr>
      </xdr:nvSpPr>
      <xdr:spPr>
        <a:xfrm>
          <a:off x="11934825" y="134969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77</xdr:row>
      <xdr:rowOff>152400</xdr:rowOff>
    </xdr:from>
    <xdr:to>
      <xdr:col>18</xdr:col>
      <xdr:colOff>85725</xdr:colOff>
      <xdr:row>79</xdr:row>
      <xdr:rowOff>76200</xdr:rowOff>
    </xdr:to>
    <xdr:sp fLocksText="0">
      <xdr:nvSpPr>
        <xdr:cNvPr id="414" name="テキスト ボックス 414"/>
        <xdr:cNvSpPr txBox="1">
          <a:spLocks noChangeArrowheads="1"/>
        </xdr:cNvSpPr>
      </xdr:nvSpPr>
      <xdr:spPr>
        <a:xfrm>
          <a:off x="11439525" y="133540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twoCellAnchor>
  <xdr:twoCellAnchor>
    <xdr:from>
      <xdr:col>18</xdr:col>
      <xdr:colOff>85725</xdr:colOff>
      <xdr:row>76</xdr:row>
      <xdr:rowOff>9525</xdr:rowOff>
    </xdr:from>
    <xdr:to>
      <xdr:col>24</xdr:col>
      <xdr:colOff>561975</xdr:colOff>
      <xdr:row>76</xdr:row>
      <xdr:rowOff>9525</xdr:rowOff>
    </xdr:to>
    <xdr:sp>
      <xdr:nvSpPr>
        <xdr:cNvPr id="415" name="直線コネクタ 415"/>
        <xdr:cNvSpPr>
          <a:spLocks/>
        </xdr:cNvSpPr>
      </xdr:nvSpPr>
      <xdr:spPr>
        <a:xfrm>
          <a:off x="11934825" y="130397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75</xdr:row>
      <xdr:rowOff>38100</xdr:rowOff>
    </xdr:from>
    <xdr:to>
      <xdr:col>18</xdr:col>
      <xdr:colOff>85725</xdr:colOff>
      <xdr:row>76</xdr:row>
      <xdr:rowOff>133350</xdr:rowOff>
    </xdr:to>
    <xdr:sp fLocksText="0">
      <xdr:nvSpPr>
        <xdr:cNvPr id="416" name="テキスト ボックス 416"/>
        <xdr:cNvSpPr txBox="1">
          <a:spLocks noChangeArrowheads="1"/>
        </xdr:cNvSpPr>
      </xdr:nvSpPr>
      <xdr:spPr>
        <a:xfrm>
          <a:off x="11439525" y="128968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twoCellAnchor>
  <xdr:twoCellAnchor>
    <xdr:from>
      <xdr:col>18</xdr:col>
      <xdr:colOff>85725</xdr:colOff>
      <xdr:row>73</xdr:row>
      <xdr:rowOff>66675</xdr:rowOff>
    </xdr:from>
    <xdr:to>
      <xdr:col>24</xdr:col>
      <xdr:colOff>561975</xdr:colOff>
      <xdr:row>73</xdr:row>
      <xdr:rowOff>66675</xdr:rowOff>
    </xdr:to>
    <xdr:sp>
      <xdr:nvSpPr>
        <xdr:cNvPr id="417" name="直線コネクタ 417"/>
        <xdr:cNvSpPr>
          <a:spLocks/>
        </xdr:cNvSpPr>
      </xdr:nvSpPr>
      <xdr:spPr>
        <a:xfrm>
          <a:off x="11934825" y="125825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72</xdr:row>
      <xdr:rowOff>95250</xdr:rowOff>
    </xdr:from>
    <xdr:to>
      <xdr:col>18</xdr:col>
      <xdr:colOff>85725</xdr:colOff>
      <xdr:row>74</xdr:row>
      <xdr:rowOff>19050</xdr:rowOff>
    </xdr:to>
    <xdr:sp fLocksText="0">
      <xdr:nvSpPr>
        <xdr:cNvPr id="418" name="テキスト ボックス 418"/>
        <xdr:cNvSpPr txBox="1">
          <a:spLocks noChangeArrowheads="1"/>
        </xdr:cNvSpPr>
      </xdr:nvSpPr>
      <xdr:spPr>
        <a:xfrm>
          <a:off x="11439525" y="124396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twoCellAnchor>
  <xdr:twoCellAnchor>
    <xdr:from>
      <xdr:col>18</xdr:col>
      <xdr:colOff>85725</xdr:colOff>
      <xdr:row>70</xdr:row>
      <xdr:rowOff>123825</xdr:rowOff>
    </xdr:from>
    <xdr:to>
      <xdr:col>24</xdr:col>
      <xdr:colOff>561975</xdr:colOff>
      <xdr:row>70</xdr:row>
      <xdr:rowOff>123825</xdr:rowOff>
    </xdr:to>
    <xdr:sp>
      <xdr:nvSpPr>
        <xdr:cNvPr id="419" name="直線コネクタ 419"/>
        <xdr:cNvSpPr>
          <a:spLocks/>
        </xdr:cNvSpPr>
      </xdr:nvSpPr>
      <xdr:spPr>
        <a:xfrm>
          <a:off x="11934825" y="12125325"/>
          <a:ext cx="44196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69</xdr:row>
      <xdr:rowOff>152400</xdr:rowOff>
    </xdr:from>
    <xdr:to>
      <xdr:col>18</xdr:col>
      <xdr:colOff>85725</xdr:colOff>
      <xdr:row>71</xdr:row>
      <xdr:rowOff>76200</xdr:rowOff>
    </xdr:to>
    <xdr:sp fLocksText="0">
      <xdr:nvSpPr>
        <xdr:cNvPr id="420" name="テキスト ボックス 420"/>
        <xdr:cNvSpPr txBox="1">
          <a:spLocks noChangeArrowheads="1"/>
        </xdr:cNvSpPr>
      </xdr:nvSpPr>
      <xdr:spPr>
        <a:xfrm>
          <a:off x="11439525" y="11982450"/>
          <a:ext cx="495300"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twoCellAnchor>
  <xdr:twoCellAnchor>
    <xdr:from>
      <xdr:col>18</xdr:col>
      <xdr:colOff>85725</xdr:colOff>
      <xdr:row>70</xdr:row>
      <xdr:rowOff>123825</xdr:rowOff>
    </xdr:from>
    <xdr:to>
      <xdr:col>24</xdr:col>
      <xdr:colOff>561975</xdr:colOff>
      <xdr:row>84</xdr:row>
      <xdr:rowOff>9525</xdr:rowOff>
    </xdr:to>
    <xdr:sp>
      <xdr:nvSpPr>
        <xdr:cNvPr id="421" name="公債費以外グラフ枠"/>
        <xdr:cNvSpPr>
          <a:spLocks/>
        </xdr:cNvSpPr>
      </xdr:nvSpPr>
      <xdr:spPr>
        <a:xfrm>
          <a:off x="11934825" y="12125325"/>
          <a:ext cx="44196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72</xdr:row>
      <xdr:rowOff>142875</xdr:rowOff>
    </xdr:from>
    <xdr:to>
      <xdr:col>24</xdr:col>
      <xdr:colOff>28575</xdr:colOff>
      <xdr:row>80</xdr:row>
      <xdr:rowOff>9525</xdr:rowOff>
    </xdr:to>
    <xdr:sp>
      <xdr:nvSpPr>
        <xdr:cNvPr id="422" name="直線コネクタ 422"/>
        <xdr:cNvSpPr>
          <a:spLocks/>
        </xdr:cNvSpPr>
      </xdr:nvSpPr>
      <xdr:spPr>
        <a:xfrm flipV="1">
          <a:off x="15821025" y="12487275"/>
          <a:ext cx="0" cy="12382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79</xdr:row>
      <xdr:rowOff>152400</xdr:rowOff>
    </xdr:from>
    <xdr:to>
      <xdr:col>25</xdr:col>
      <xdr:colOff>190500</xdr:colOff>
      <xdr:row>81</xdr:row>
      <xdr:rowOff>76200</xdr:rowOff>
    </xdr:to>
    <xdr:sp fLocksText="0">
      <xdr:nvSpPr>
        <xdr:cNvPr id="423" name="公債費以外最小値テキスト"/>
        <xdr:cNvSpPr txBox="1">
          <a:spLocks noChangeArrowheads="1"/>
        </xdr:cNvSpPr>
      </xdr:nvSpPr>
      <xdr:spPr>
        <a:xfrm>
          <a:off x="15906750" y="1369695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85.0</a:t>
          </a:r>
        </a:p>
      </xdr:txBody>
    </xdr:sp>
    <xdr:clientData/>
  </xdr:twoCellAnchor>
  <xdr:twoCellAnchor>
    <xdr:from>
      <xdr:col>23</xdr:col>
      <xdr:colOff>600075</xdr:colOff>
      <xdr:row>80</xdr:row>
      <xdr:rowOff>9525</xdr:rowOff>
    </xdr:from>
    <xdr:to>
      <xdr:col>24</xdr:col>
      <xdr:colOff>114300</xdr:colOff>
      <xdr:row>80</xdr:row>
      <xdr:rowOff>9525</xdr:rowOff>
    </xdr:to>
    <xdr:sp>
      <xdr:nvSpPr>
        <xdr:cNvPr id="424" name="直線コネクタ 424"/>
        <xdr:cNvSpPr>
          <a:spLocks/>
        </xdr:cNvSpPr>
      </xdr:nvSpPr>
      <xdr:spPr>
        <a:xfrm>
          <a:off x="15735300" y="137255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71</xdr:row>
      <xdr:rowOff>57150</xdr:rowOff>
    </xdr:from>
    <xdr:to>
      <xdr:col>25</xdr:col>
      <xdr:colOff>190500</xdr:colOff>
      <xdr:row>72</xdr:row>
      <xdr:rowOff>142875</xdr:rowOff>
    </xdr:to>
    <xdr:sp fLocksText="0">
      <xdr:nvSpPr>
        <xdr:cNvPr id="425" name="公債費以外最大値テキスト"/>
        <xdr:cNvSpPr txBox="1">
          <a:spLocks noChangeArrowheads="1"/>
        </xdr:cNvSpPr>
      </xdr:nvSpPr>
      <xdr:spPr>
        <a:xfrm>
          <a:off x="15906750" y="122301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57.8</a:t>
          </a:r>
        </a:p>
      </xdr:txBody>
    </xdr:sp>
    <xdr:clientData/>
  </xdr:twoCellAnchor>
  <xdr:twoCellAnchor>
    <xdr:from>
      <xdr:col>23</xdr:col>
      <xdr:colOff>600075</xdr:colOff>
      <xdr:row>72</xdr:row>
      <xdr:rowOff>142875</xdr:rowOff>
    </xdr:from>
    <xdr:to>
      <xdr:col>24</xdr:col>
      <xdr:colOff>114300</xdr:colOff>
      <xdr:row>72</xdr:row>
      <xdr:rowOff>142875</xdr:rowOff>
    </xdr:to>
    <xdr:sp>
      <xdr:nvSpPr>
        <xdr:cNvPr id="426" name="直線コネクタ 426"/>
        <xdr:cNvSpPr>
          <a:spLocks/>
        </xdr:cNvSpPr>
      </xdr:nvSpPr>
      <xdr:spPr>
        <a:xfrm>
          <a:off x="15735300" y="124872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542925</xdr:colOff>
      <xdr:row>75</xdr:row>
      <xdr:rowOff>123825</xdr:rowOff>
    </xdr:from>
    <xdr:to>
      <xdr:col>24</xdr:col>
      <xdr:colOff>28575</xdr:colOff>
      <xdr:row>75</xdr:row>
      <xdr:rowOff>161925</xdr:rowOff>
    </xdr:to>
    <xdr:sp>
      <xdr:nvSpPr>
        <xdr:cNvPr id="427" name="直線コネクタ 427"/>
        <xdr:cNvSpPr>
          <a:spLocks/>
        </xdr:cNvSpPr>
      </xdr:nvSpPr>
      <xdr:spPr>
        <a:xfrm flipV="1">
          <a:off x="15020925" y="12982575"/>
          <a:ext cx="800100"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76</xdr:row>
      <xdr:rowOff>0</xdr:rowOff>
    </xdr:from>
    <xdr:to>
      <xdr:col>25</xdr:col>
      <xdr:colOff>190500</xdr:colOff>
      <xdr:row>77</xdr:row>
      <xdr:rowOff>85725</xdr:rowOff>
    </xdr:to>
    <xdr:sp fLocksText="0">
      <xdr:nvSpPr>
        <xdr:cNvPr id="428" name="公債費以外平均値テキスト"/>
        <xdr:cNvSpPr txBox="1">
          <a:spLocks noChangeArrowheads="1"/>
        </xdr:cNvSpPr>
      </xdr:nvSpPr>
      <xdr:spPr>
        <a:xfrm>
          <a:off x="15906750" y="130302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71.5</a:t>
          </a:r>
        </a:p>
      </xdr:txBody>
    </xdr:sp>
    <xdr:clientData/>
  </xdr:twoCellAnchor>
  <xdr:twoCellAnchor>
    <xdr:from>
      <xdr:col>23</xdr:col>
      <xdr:colOff>638175</xdr:colOff>
      <xdr:row>76</xdr:row>
      <xdr:rowOff>28575</xdr:rowOff>
    </xdr:from>
    <xdr:to>
      <xdr:col>24</xdr:col>
      <xdr:colOff>76200</xdr:colOff>
      <xdr:row>76</xdr:row>
      <xdr:rowOff>133350</xdr:rowOff>
    </xdr:to>
    <xdr:sp>
      <xdr:nvSpPr>
        <xdr:cNvPr id="429" name="フローチャート : 判断 429"/>
        <xdr:cNvSpPr>
          <a:spLocks/>
        </xdr:cNvSpPr>
      </xdr:nvSpPr>
      <xdr:spPr>
        <a:xfrm>
          <a:off x="15773400" y="130587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75</xdr:row>
      <xdr:rowOff>76200</xdr:rowOff>
    </xdr:from>
    <xdr:to>
      <xdr:col>22</xdr:col>
      <xdr:colOff>542925</xdr:colOff>
      <xdr:row>75</xdr:row>
      <xdr:rowOff>161925</xdr:rowOff>
    </xdr:to>
    <xdr:sp>
      <xdr:nvSpPr>
        <xdr:cNvPr id="430" name="直線コネクタ 430"/>
        <xdr:cNvSpPr>
          <a:spLocks/>
        </xdr:cNvSpPr>
      </xdr:nvSpPr>
      <xdr:spPr>
        <a:xfrm>
          <a:off x="14163675" y="12934950"/>
          <a:ext cx="857250"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495300</xdr:colOff>
      <xdr:row>76</xdr:row>
      <xdr:rowOff>28575</xdr:rowOff>
    </xdr:from>
    <xdr:to>
      <xdr:col>22</xdr:col>
      <xdr:colOff>590550</xdr:colOff>
      <xdr:row>76</xdr:row>
      <xdr:rowOff>123825</xdr:rowOff>
    </xdr:to>
    <xdr:sp>
      <xdr:nvSpPr>
        <xdr:cNvPr id="431" name="フローチャート : 判断 431"/>
        <xdr:cNvSpPr>
          <a:spLocks/>
        </xdr:cNvSpPr>
      </xdr:nvSpPr>
      <xdr:spPr>
        <a:xfrm>
          <a:off x="14973300" y="130587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76</xdr:row>
      <xdr:rowOff>114300</xdr:rowOff>
    </xdr:from>
    <xdr:to>
      <xdr:col>23</xdr:col>
      <xdr:colOff>228600</xdr:colOff>
      <xdr:row>78</xdr:row>
      <xdr:rowOff>28575</xdr:rowOff>
    </xdr:to>
    <xdr:sp fLocksText="0">
      <xdr:nvSpPr>
        <xdr:cNvPr id="432" name="テキスト ボックス 432"/>
        <xdr:cNvSpPr txBox="1">
          <a:spLocks noChangeArrowheads="1"/>
        </xdr:cNvSpPr>
      </xdr:nvSpPr>
      <xdr:spPr>
        <a:xfrm>
          <a:off x="14649450" y="13144500"/>
          <a:ext cx="71437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twoCellAnchor>
  <xdr:twoCellAnchor>
    <xdr:from>
      <xdr:col>20</xdr:col>
      <xdr:colOff>152400</xdr:colOff>
      <xdr:row>75</xdr:row>
      <xdr:rowOff>76200</xdr:rowOff>
    </xdr:from>
    <xdr:to>
      <xdr:col>21</xdr:col>
      <xdr:colOff>342900</xdr:colOff>
      <xdr:row>75</xdr:row>
      <xdr:rowOff>85725</xdr:rowOff>
    </xdr:to>
    <xdr:sp>
      <xdr:nvSpPr>
        <xdr:cNvPr id="433" name="直線コネクタ 433"/>
        <xdr:cNvSpPr>
          <a:spLocks/>
        </xdr:cNvSpPr>
      </xdr:nvSpPr>
      <xdr:spPr>
        <a:xfrm flipV="1">
          <a:off x="13315950" y="12934950"/>
          <a:ext cx="84772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304800</xdr:colOff>
      <xdr:row>76</xdr:row>
      <xdr:rowOff>28575</xdr:rowOff>
    </xdr:from>
    <xdr:to>
      <xdr:col>21</xdr:col>
      <xdr:colOff>390525</xdr:colOff>
      <xdr:row>76</xdr:row>
      <xdr:rowOff>123825</xdr:rowOff>
    </xdr:to>
    <xdr:sp>
      <xdr:nvSpPr>
        <xdr:cNvPr id="434" name="フローチャート : 判断 434"/>
        <xdr:cNvSpPr>
          <a:spLocks/>
        </xdr:cNvSpPr>
      </xdr:nvSpPr>
      <xdr:spPr>
        <a:xfrm>
          <a:off x="14125575" y="130587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76</xdr:row>
      <xdr:rowOff>114300</xdr:rowOff>
    </xdr:from>
    <xdr:to>
      <xdr:col>22</xdr:col>
      <xdr:colOff>57150</xdr:colOff>
      <xdr:row>78</xdr:row>
      <xdr:rowOff>28575</xdr:rowOff>
    </xdr:to>
    <xdr:sp fLocksText="0">
      <xdr:nvSpPr>
        <xdr:cNvPr id="435" name="テキスト ボックス 435"/>
        <xdr:cNvSpPr txBox="1">
          <a:spLocks noChangeArrowheads="1"/>
        </xdr:cNvSpPr>
      </xdr:nvSpPr>
      <xdr:spPr>
        <a:xfrm>
          <a:off x="13801725" y="131445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twoCellAnchor>
  <xdr:twoCellAnchor>
    <xdr:from>
      <xdr:col>18</xdr:col>
      <xdr:colOff>609600</xdr:colOff>
      <xdr:row>75</xdr:row>
      <xdr:rowOff>57150</xdr:rowOff>
    </xdr:from>
    <xdr:to>
      <xdr:col>20</xdr:col>
      <xdr:colOff>152400</xdr:colOff>
      <xdr:row>75</xdr:row>
      <xdr:rowOff>85725</xdr:rowOff>
    </xdr:to>
    <xdr:sp>
      <xdr:nvSpPr>
        <xdr:cNvPr id="436" name="直線コネクタ 436"/>
        <xdr:cNvSpPr>
          <a:spLocks/>
        </xdr:cNvSpPr>
      </xdr:nvSpPr>
      <xdr:spPr>
        <a:xfrm>
          <a:off x="12458700" y="12915900"/>
          <a:ext cx="857250"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76</xdr:row>
      <xdr:rowOff>28575</xdr:rowOff>
    </xdr:from>
    <xdr:to>
      <xdr:col>20</xdr:col>
      <xdr:colOff>200025</xdr:colOff>
      <xdr:row>76</xdr:row>
      <xdr:rowOff>133350</xdr:rowOff>
    </xdr:to>
    <xdr:sp>
      <xdr:nvSpPr>
        <xdr:cNvPr id="437" name="フローチャート : 判断 437"/>
        <xdr:cNvSpPr>
          <a:spLocks/>
        </xdr:cNvSpPr>
      </xdr:nvSpPr>
      <xdr:spPr>
        <a:xfrm>
          <a:off x="13268325" y="130587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76</xdr:row>
      <xdr:rowOff>114300</xdr:rowOff>
    </xdr:from>
    <xdr:to>
      <xdr:col>20</xdr:col>
      <xdr:colOff>523875</xdr:colOff>
      <xdr:row>78</xdr:row>
      <xdr:rowOff>28575</xdr:rowOff>
    </xdr:to>
    <xdr:sp fLocksText="0">
      <xdr:nvSpPr>
        <xdr:cNvPr id="438" name="テキスト ボックス 438"/>
        <xdr:cNvSpPr txBox="1">
          <a:spLocks noChangeArrowheads="1"/>
        </xdr:cNvSpPr>
      </xdr:nvSpPr>
      <xdr:spPr>
        <a:xfrm>
          <a:off x="12954000" y="131445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71.5</a:t>
          </a:r>
        </a:p>
      </xdr:txBody>
    </xdr:sp>
    <xdr:clientData/>
  </xdr:twoCellAnchor>
  <xdr:twoCellAnchor>
    <xdr:from>
      <xdr:col>18</xdr:col>
      <xdr:colOff>561975</xdr:colOff>
      <xdr:row>76</xdr:row>
      <xdr:rowOff>28575</xdr:rowOff>
    </xdr:from>
    <xdr:to>
      <xdr:col>19</xdr:col>
      <xdr:colOff>9525</xdr:colOff>
      <xdr:row>76</xdr:row>
      <xdr:rowOff>123825</xdr:rowOff>
    </xdr:to>
    <xdr:sp>
      <xdr:nvSpPr>
        <xdr:cNvPr id="439" name="フローチャート : 判断 439"/>
        <xdr:cNvSpPr>
          <a:spLocks/>
        </xdr:cNvSpPr>
      </xdr:nvSpPr>
      <xdr:spPr>
        <a:xfrm>
          <a:off x="12411075" y="130587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76</xdr:row>
      <xdr:rowOff>114300</xdr:rowOff>
    </xdr:from>
    <xdr:to>
      <xdr:col>19</xdr:col>
      <xdr:colOff>323850</xdr:colOff>
      <xdr:row>78</xdr:row>
      <xdr:rowOff>28575</xdr:rowOff>
    </xdr:to>
    <xdr:sp fLocksText="0">
      <xdr:nvSpPr>
        <xdr:cNvPr id="440" name="テキスト ボックス 440"/>
        <xdr:cNvSpPr txBox="1">
          <a:spLocks noChangeArrowheads="1"/>
        </xdr:cNvSpPr>
      </xdr:nvSpPr>
      <xdr:spPr>
        <a:xfrm>
          <a:off x="12096750" y="131445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twoCellAnchor>
  <xdr:twoCellAnchor>
    <xdr:from>
      <xdr:col>23</xdr:col>
      <xdr:colOff>485775</xdr:colOff>
      <xdr:row>84</xdr:row>
      <xdr:rowOff>9525</xdr:rowOff>
    </xdr:from>
    <xdr:to>
      <xdr:col>24</xdr:col>
      <xdr:colOff>552450</xdr:colOff>
      <xdr:row>85</xdr:row>
      <xdr:rowOff>95250</xdr:rowOff>
    </xdr:to>
    <xdr:sp fLocksText="0">
      <xdr:nvSpPr>
        <xdr:cNvPr id="441" name="テキスト ボックス 441"/>
        <xdr:cNvSpPr txBox="1">
          <a:spLocks noChangeArrowheads="1"/>
        </xdr:cNvSpPr>
      </xdr:nvSpPr>
      <xdr:spPr>
        <a:xfrm>
          <a:off x="15621000" y="14411325"/>
          <a:ext cx="72390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333375</xdr:colOff>
      <xdr:row>84</xdr:row>
      <xdr:rowOff>9525</xdr:rowOff>
    </xdr:from>
    <xdr:to>
      <xdr:col>23</xdr:col>
      <xdr:colOff>409575</xdr:colOff>
      <xdr:row>85</xdr:row>
      <xdr:rowOff>95250</xdr:rowOff>
    </xdr:to>
    <xdr:sp fLocksText="0">
      <xdr:nvSpPr>
        <xdr:cNvPr id="442" name="テキスト ボックス 442"/>
        <xdr:cNvSpPr txBox="1">
          <a:spLocks noChangeArrowheads="1"/>
        </xdr:cNvSpPr>
      </xdr:nvSpPr>
      <xdr:spPr>
        <a:xfrm>
          <a:off x="14811375" y="14411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21</xdr:col>
      <xdr:colOff>133350</xdr:colOff>
      <xdr:row>84</xdr:row>
      <xdr:rowOff>9525</xdr:rowOff>
    </xdr:from>
    <xdr:to>
      <xdr:col>22</xdr:col>
      <xdr:colOff>209550</xdr:colOff>
      <xdr:row>85</xdr:row>
      <xdr:rowOff>95250</xdr:rowOff>
    </xdr:to>
    <xdr:sp fLocksText="0">
      <xdr:nvSpPr>
        <xdr:cNvPr id="443" name="テキスト ボックス 443"/>
        <xdr:cNvSpPr txBox="1">
          <a:spLocks noChangeArrowheads="1"/>
        </xdr:cNvSpPr>
      </xdr:nvSpPr>
      <xdr:spPr>
        <a:xfrm>
          <a:off x="13954125" y="14411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600075</xdr:colOff>
      <xdr:row>84</xdr:row>
      <xdr:rowOff>9525</xdr:rowOff>
    </xdr:from>
    <xdr:to>
      <xdr:col>21</xdr:col>
      <xdr:colOff>19050</xdr:colOff>
      <xdr:row>85</xdr:row>
      <xdr:rowOff>95250</xdr:rowOff>
    </xdr:to>
    <xdr:sp fLocksText="0">
      <xdr:nvSpPr>
        <xdr:cNvPr id="444" name="テキスト ボックス 444"/>
        <xdr:cNvSpPr txBox="1">
          <a:spLocks noChangeArrowheads="1"/>
        </xdr:cNvSpPr>
      </xdr:nvSpPr>
      <xdr:spPr>
        <a:xfrm>
          <a:off x="13106400" y="14411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409575</xdr:colOff>
      <xdr:row>84</xdr:row>
      <xdr:rowOff>9525</xdr:rowOff>
    </xdr:from>
    <xdr:to>
      <xdr:col>19</xdr:col>
      <xdr:colOff>485775</xdr:colOff>
      <xdr:row>85</xdr:row>
      <xdr:rowOff>95250</xdr:rowOff>
    </xdr:to>
    <xdr:sp fLocksText="0">
      <xdr:nvSpPr>
        <xdr:cNvPr id="445" name="テキスト ボックス 445"/>
        <xdr:cNvSpPr txBox="1">
          <a:spLocks noChangeArrowheads="1"/>
        </xdr:cNvSpPr>
      </xdr:nvSpPr>
      <xdr:spPr>
        <a:xfrm>
          <a:off x="12258675" y="14411325"/>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638175</xdr:colOff>
      <xdr:row>75</xdr:row>
      <xdr:rowOff>76200</xdr:rowOff>
    </xdr:from>
    <xdr:to>
      <xdr:col>24</xdr:col>
      <xdr:colOff>76200</xdr:colOff>
      <xdr:row>75</xdr:row>
      <xdr:rowOff>171450</xdr:rowOff>
    </xdr:to>
    <xdr:sp>
      <xdr:nvSpPr>
        <xdr:cNvPr id="446" name="円/楕円 446"/>
        <xdr:cNvSpPr>
          <a:spLocks/>
        </xdr:cNvSpPr>
      </xdr:nvSpPr>
      <xdr:spPr>
        <a:xfrm>
          <a:off x="15773400" y="129349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74</xdr:row>
      <xdr:rowOff>85725</xdr:rowOff>
    </xdr:from>
    <xdr:to>
      <xdr:col>25</xdr:col>
      <xdr:colOff>190500</xdr:colOff>
      <xdr:row>76</xdr:row>
      <xdr:rowOff>9525</xdr:rowOff>
    </xdr:to>
    <xdr:sp fLocksText="0">
      <xdr:nvSpPr>
        <xdr:cNvPr id="447" name="公債費以外該当値テキスト"/>
        <xdr:cNvSpPr txBox="1">
          <a:spLocks noChangeArrowheads="1"/>
        </xdr:cNvSpPr>
      </xdr:nvSpPr>
      <xdr:spPr>
        <a:xfrm>
          <a:off x="15906750" y="12773025"/>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68.7</a:t>
          </a:r>
        </a:p>
      </xdr:txBody>
    </xdr:sp>
    <xdr:clientData/>
  </xdr:twoCellAnchor>
  <xdr:twoCellAnchor>
    <xdr:from>
      <xdr:col>22</xdr:col>
      <xdr:colOff>495300</xdr:colOff>
      <xdr:row>75</xdr:row>
      <xdr:rowOff>114300</xdr:rowOff>
    </xdr:from>
    <xdr:to>
      <xdr:col>22</xdr:col>
      <xdr:colOff>590550</xdr:colOff>
      <xdr:row>76</xdr:row>
      <xdr:rowOff>38100</xdr:rowOff>
    </xdr:to>
    <xdr:sp>
      <xdr:nvSpPr>
        <xdr:cNvPr id="448" name="円/楕円 448"/>
        <xdr:cNvSpPr>
          <a:spLocks/>
        </xdr:cNvSpPr>
      </xdr:nvSpPr>
      <xdr:spPr>
        <a:xfrm>
          <a:off x="14973300" y="129730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74</xdr:row>
      <xdr:rowOff>47625</xdr:rowOff>
    </xdr:from>
    <xdr:to>
      <xdr:col>23</xdr:col>
      <xdr:colOff>228600</xdr:colOff>
      <xdr:row>75</xdr:row>
      <xdr:rowOff>142875</xdr:rowOff>
    </xdr:to>
    <xdr:sp fLocksText="0">
      <xdr:nvSpPr>
        <xdr:cNvPr id="449" name="テキスト ボックス 449"/>
        <xdr:cNvSpPr txBox="1">
          <a:spLocks noChangeArrowheads="1"/>
        </xdr:cNvSpPr>
      </xdr:nvSpPr>
      <xdr:spPr>
        <a:xfrm>
          <a:off x="14649450" y="12734925"/>
          <a:ext cx="71437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69.5</a:t>
          </a:r>
        </a:p>
      </xdr:txBody>
    </xdr:sp>
    <xdr:clientData/>
  </xdr:twoCellAnchor>
  <xdr:twoCellAnchor>
    <xdr:from>
      <xdr:col>21</xdr:col>
      <xdr:colOff>304800</xdr:colOff>
      <xdr:row>75</xdr:row>
      <xdr:rowOff>28575</xdr:rowOff>
    </xdr:from>
    <xdr:to>
      <xdr:col>21</xdr:col>
      <xdr:colOff>390525</xdr:colOff>
      <xdr:row>75</xdr:row>
      <xdr:rowOff>133350</xdr:rowOff>
    </xdr:to>
    <xdr:sp>
      <xdr:nvSpPr>
        <xdr:cNvPr id="450" name="円/楕円 450"/>
        <xdr:cNvSpPr>
          <a:spLocks/>
        </xdr:cNvSpPr>
      </xdr:nvSpPr>
      <xdr:spPr>
        <a:xfrm>
          <a:off x="14125575" y="128873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638175</xdr:colOff>
      <xdr:row>73</xdr:row>
      <xdr:rowOff>142875</xdr:rowOff>
    </xdr:from>
    <xdr:to>
      <xdr:col>22</xdr:col>
      <xdr:colOff>57150</xdr:colOff>
      <xdr:row>75</xdr:row>
      <xdr:rowOff>57150</xdr:rowOff>
    </xdr:to>
    <xdr:sp fLocksText="0">
      <xdr:nvSpPr>
        <xdr:cNvPr id="451" name="テキスト ボックス 451"/>
        <xdr:cNvSpPr txBox="1">
          <a:spLocks noChangeArrowheads="1"/>
        </xdr:cNvSpPr>
      </xdr:nvSpPr>
      <xdr:spPr>
        <a:xfrm>
          <a:off x="13801725" y="126587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67.7</a:t>
          </a:r>
        </a:p>
      </xdr:txBody>
    </xdr:sp>
    <xdr:clientData/>
  </xdr:twoCellAnchor>
  <xdr:twoCellAnchor>
    <xdr:from>
      <xdr:col>20</xdr:col>
      <xdr:colOff>104775</xdr:colOff>
      <xdr:row>75</xdr:row>
      <xdr:rowOff>38100</xdr:rowOff>
    </xdr:from>
    <xdr:to>
      <xdr:col>20</xdr:col>
      <xdr:colOff>200025</xdr:colOff>
      <xdr:row>75</xdr:row>
      <xdr:rowOff>142875</xdr:rowOff>
    </xdr:to>
    <xdr:sp>
      <xdr:nvSpPr>
        <xdr:cNvPr id="452" name="円/楕円 452"/>
        <xdr:cNvSpPr>
          <a:spLocks/>
        </xdr:cNvSpPr>
      </xdr:nvSpPr>
      <xdr:spPr>
        <a:xfrm>
          <a:off x="13268325" y="128968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73</xdr:row>
      <xdr:rowOff>152400</xdr:rowOff>
    </xdr:from>
    <xdr:to>
      <xdr:col>20</xdr:col>
      <xdr:colOff>523875</xdr:colOff>
      <xdr:row>75</xdr:row>
      <xdr:rowOff>66675</xdr:rowOff>
    </xdr:to>
    <xdr:sp fLocksText="0">
      <xdr:nvSpPr>
        <xdr:cNvPr id="453" name="テキスト ボックス 453"/>
        <xdr:cNvSpPr txBox="1">
          <a:spLocks noChangeArrowheads="1"/>
        </xdr:cNvSpPr>
      </xdr:nvSpPr>
      <xdr:spPr>
        <a:xfrm>
          <a:off x="12954000" y="1266825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67.9</a:t>
          </a:r>
        </a:p>
      </xdr:txBody>
    </xdr:sp>
    <xdr:clientData/>
  </xdr:twoCellAnchor>
  <xdr:twoCellAnchor>
    <xdr:from>
      <xdr:col>18</xdr:col>
      <xdr:colOff>561975</xdr:colOff>
      <xdr:row>75</xdr:row>
      <xdr:rowOff>9525</xdr:rowOff>
    </xdr:from>
    <xdr:to>
      <xdr:col>19</xdr:col>
      <xdr:colOff>9525</xdr:colOff>
      <xdr:row>75</xdr:row>
      <xdr:rowOff>104775</xdr:rowOff>
    </xdr:to>
    <xdr:sp>
      <xdr:nvSpPr>
        <xdr:cNvPr id="454" name="円/楕円 454"/>
        <xdr:cNvSpPr>
          <a:spLocks/>
        </xdr:cNvSpPr>
      </xdr:nvSpPr>
      <xdr:spPr>
        <a:xfrm>
          <a:off x="12411075" y="128682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73</xdr:row>
      <xdr:rowOff>114300</xdr:rowOff>
    </xdr:from>
    <xdr:to>
      <xdr:col>19</xdr:col>
      <xdr:colOff>323850</xdr:colOff>
      <xdr:row>75</xdr:row>
      <xdr:rowOff>28575</xdr:rowOff>
    </xdr:to>
    <xdr:sp fLocksText="0">
      <xdr:nvSpPr>
        <xdr:cNvPr id="455" name="テキスト ボックス 455"/>
        <xdr:cNvSpPr txBox="1">
          <a:spLocks noChangeArrowheads="1"/>
        </xdr:cNvSpPr>
      </xdr:nvSpPr>
      <xdr:spPr>
        <a:xfrm>
          <a:off x="12096750" y="1263015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67.2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cdr:x>
      <cdr:y>0.00875</cdr:y>
    </cdr:from>
    <cdr:to>
      <cdr:x>0.982</cdr:x>
      <cdr:y>0.09875</cdr:y>
    </cdr:to>
    <cdr:sp>
      <cdr:nvSpPr>
        <cdr:cNvPr id="1" name="Rectangle 1"/>
        <cdr:cNvSpPr>
          <a:spLocks/>
        </cdr:cNvSpPr>
      </cdr:nvSpPr>
      <cdr:spPr>
        <a:xfrm>
          <a:off x="847725" y="19050"/>
          <a:ext cx="4152900" cy="266700"/>
        </a:xfrm>
        <a:prstGeom prst="rect">
          <a:avLst/>
        </a:prstGeom>
        <a:solidFill>
          <a:srgbClr val="FFFFFF"/>
        </a:solidFill>
        <a:ln w="9360" cmpd="sng">
          <a:solidFill>
            <a:srgbClr val="000000"/>
          </a:solidFill>
          <a:headEnd type="none"/>
          <a:tailEnd type="none"/>
        </a:ln>
      </cdr:spPr>
      <cdr:txBody>
        <a:bodyPr vertOverflow="clip" wrap="square" lIns="27360" tIns="18000" rIns="27360" bIns="18000" anchor="ctr"/>
        <a:p>
          <a:pPr algn="ctr">
            <a:defRPr/>
          </a:pPr>
          <a:r>
            <a:rPr lang="en-US" cap="none" sz="1100" b="0" i="0" u="none" baseline="0">
              <a:solidFill>
                <a:srgbClr val="000000"/>
              </a:solidFill>
              <a:latin typeface="ＭＳ Ｐゴシック"/>
              <a:ea typeface="ＭＳ Ｐゴシック"/>
              <a:cs typeface="ＭＳ Ｐゴシック"/>
            </a:rPr>
            <a:t>人口1人当たり決算額の推移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114300</xdr:rowOff>
    </xdr:from>
    <xdr:to>
      <xdr:col>5</xdr:col>
      <xdr:colOff>790575</xdr:colOff>
      <xdr:row>64</xdr:row>
      <xdr:rowOff>114300</xdr:rowOff>
    </xdr:to>
    <xdr:graphicFrame>
      <xdr:nvGraphicFramePr>
        <xdr:cNvPr id="1" name="Chart 1"/>
        <xdr:cNvGraphicFramePr/>
      </xdr:nvGraphicFramePr>
      <xdr:xfrm>
        <a:off x="1171575" y="9344025"/>
        <a:ext cx="5095875"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609600</xdr:colOff>
      <xdr:row>3</xdr:row>
      <xdr:rowOff>19050</xdr:rowOff>
    </xdr:to>
    <xdr:sp>
      <xdr:nvSpPr>
        <xdr:cNvPr id="2" name="表題ボックス"/>
        <xdr:cNvSpPr>
          <a:spLocks/>
        </xdr:cNvSpPr>
      </xdr:nvSpPr>
      <xdr:spPr>
        <a:xfrm>
          <a:off x="0" y="85725"/>
          <a:ext cx="11868150" cy="447675"/>
        </a:xfrm>
        <a:prstGeom prst="rect">
          <a:avLst/>
        </a:prstGeom>
        <a:noFill/>
        <a:ln w="9525" cmpd="sng">
          <a:noFill/>
        </a:ln>
      </xdr:spPr>
      <xdr:txBody>
        <a:bodyPr vertOverflow="clip" wrap="square" lIns="18000" tIns="0" rIns="0" bIns="0" anchor="ctr"/>
        <a:p>
          <a:pPr algn="l">
            <a:defRPr/>
          </a:pPr>
          <a:r>
            <a:rPr lang="en-US" cap="none" sz="2500" b="1" i="0" u="none" baseline="0">
              <a:solidFill>
                <a:srgbClr val="000000"/>
              </a:solidFill>
              <a:latin typeface="ＭＳ Ｐゴシック"/>
              <a:ea typeface="ＭＳ Ｐゴシック"/>
              <a:cs typeface="ＭＳ Ｐゴシック"/>
            </a:rPr>
            <a:t>（4）-2 市町村経常経費分析表(普通会計決算)</a:t>
          </a:r>
        </a:p>
      </xdr:txBody>
    </xdr:sp>
    <xdr:clientData/>
  </xdr:twoCellAnchor>
  <xdr:twoCellAnchor>
    <xdr:from>
      <xdr:col>11</xdr:col>
      <xdr:colOff>1076325</xdr:colOff>
      <xdr:row>0</xdr:row>
      <xdr:rowOff>0</xdr:rowOff>
    </xdr:from>
    <xdr:to>
      <xdr:col>14</xdr:col>
      <xdr:colOff>409575</xdr:colOff>
      <xdr:row>2</xdr:row>
      <xdr:rowOff>38100</xdr:rowOff>
    </xdr:to>
    <xdr:sp>
      <xdr:nvSpPr>
        <xdr:cNvPr id="3" name="団体名称ボックス1"/>
        <xdr:cNvSpPr>
          <a:spLocks/>
        </xdr:cNvSpPr>
      </xdr:nvSpPr>
      <xdr:spPr>
        <a:xfrm>
          <a:off x="13515975" y="0"/>
          <a:ext cx="2876550" cy="381000"/>
        </a:xfrm>
        <a:prstGeom prst="rect">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1085850</xdr:colOff>
      <xdr:row>0</xdr:row>
      <xdr:rowOff>9525</xdr:rowOff>
    </xdr:from>
    <xdr:to>
      <xdr:col>14</xdr:col>
      <xdr:colOff>390525</xdr:colOff>
      <xdr:row>2</xdr:row>
      <xdr:rowOff>28575</xdr:rowOff>
    </xdr:to>
    <xdr:sp>
      <xdr:nvSpPr>
        <xdr:cNvPr id="4" name="団体名称ボックス2"/>
        <xdr:cNvSpPr>
          <a:spLocks/>
        </xdr:cNvSpPr>
      </xdr:nvSpPr>
      <xdr:spPr>
        <a:xfrm>
          <a:off x="13525500" y="9525"/>
          <a:ext cx="2847975" cy="361950"/>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1104900</xdr:colOff>
      <xdr:row>0</xdr:row>
      <xdr:rowOff>28575</xdr:rowOff>
    </xdr:from>
    <xdr:to>
      <xdr:col>14</xdr:col>
      <xdr:colOff>371475</xdr:colOff>
      <xdr:row>2</xdr:row>
      <xdr:rowOff>9525</xdr:rowOff>
    </xdr:to>
    <xdr:sp>
      <xdr:nvSpPr>
        <xdr:cNvPr id="5" name="団体名称ボックス3"/>
        <xdr:cNvSpPr>
          <a:spLocks/>
        </xdr:cNvSpPr>
      </xdr:nvSpPr>
      <xdr:spPr>
        <a:xfrm>
          <a:off x="13544550" y="28575"/>
          <a:ext cx="2809875" cy="323850"/>
        </a:xfrm>
        <a:prstGeom prst="rect">
          <a:avLst/>
        </a:prstGeom>
        <a:solidFill>
          <a:srgbClr val="FF0000"/>
        </a:solidFill>
        <a:ln w="9360" cmpd="sng">
          <a:solidFill>
            <a:srgbClr val="FFFFFF"/>
          </a:solidFill>
          <a:headEnd type="none"/>
          <a:tailEnd type="none"/>
        </a:ln>
      </xdr:spPr>
      <xdr:txBody>
        <a:bodyPr vertOverflow="clip" wrap="square" lIns="18000" tIns="0" rIns="0" bIns="0" anchor="ctr"/>
        <a:p>
          <a:pPr algn="ctr">
            <a:defRPr/>
          </a:pPr>
          <a:r>
            <a:rPr lang="en-US" cap="none" sz="125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10</xdr:col>
      <xdr:colOff>123825</xdr:colOff>
      <xdr:row>0</xdr:row>
      <xdr:rowOff>0</xdr:rowOff>
    </xdr:from>
    <xdr:to>
      <xdr:col>11</xdr:col>
      <xdr:colOff>895350</xdr:colOff>
      <xdr:row>2</xdr:row>
      <xdr:rowOff>38100</xdr:rowOff>
    </xdr:to>
    <xdr:sp>
      <xdr:nvSpPr>
        <xdr:cNvPr id="6" name="正方形/長方形 6"/>
        <xdr:cNvSpPr>
          <a:spLocks/>
        </xdr:cNvSpPr>
      </xdr:nvSpPr>
      <xdr:spPr>
        <a:xfrm>
          <a:off x="11382375" y="0"/>
          <a:ext cx="1952625" cy="381000"/>
        </a:xfrm>
        <a:prstGeom prst="rect">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0</xdr:row>
      <xdr:rowOff>9525</xdr:rowOff>
    </xdr:from>
    <xdr:to>
      <xdr:col>11</xdr:col>
      <xdr:colOff>885825</xdr:colOff>
      <xdr:row>2</xdr:row>
      <xdr:rowOff>28575</xdr:rowOff>
    </xdr:to>
    <xdr:sp>
      <xdr:nvSpPr>
        <xdr:cNvPr id="7" name="正方形/長方形 7"/>
        <xdr:cNvSpPr>
          <a:spLocks/>
        </xdr:cNvSpPr>
      </xdr:nvSpPr>
      <xdr:spPr>
        <a:xfrm>
          <a:off x="11410950" y="9525"/>
          <a:ext cx="1914525" cy="361950"/>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0</xdr:row>
      <xdr:rowOff>28575</xdr:rowOff>
    </xdr:from>
    <xdr:to>
      <xdr:col>11</xdr:col>
      <xdr:colOff>838200</xdr:colOff>
      <xdr:row>2</xdr:row>
      <xdr:rowOff>9525</xdr:rowOff>
    </xdr:to>
    <xdr:sp>
      <xdr:nvSpPr>
        <xdr:cNvPr id="8" name="正方形/長方形 8"/>
        <xdr:cNvSpPr>
          <a:spLocks/>
        </xdr:cNvSpPr>
      </xdr:nvSpPr>
      <xdr:spPr>
        <a:xfrm>
          <a:off x="11430000" y="28575"/>
          <a:ext cx="1847850" cy="323850"/>
        </a:xfrm>
        <a:prstGeom prst="rect">
          <a:avLst/>
        </a:prstGeom>
        <a:solidFill>
          <a:srgbClr val="FF0000"/>
        </a:solidFill>
        <a:ln w="3240" cmpd="sng">
          <a:solidFill>
            <a:srgbClr val="FFFFFF"/>
          </a:solidFill>
          <a:headEnd type="none"/>
          <a:tailEnd type="none"/>
        </a:ln>
      </xdr:spPr>
      <xdr:txBody>
        <a:bodyPr vertOverflow="clip" wrap="square" lIns="18000" tIns="0" rIns="0" bIns="0" anchor="ctr"/>
        <a:p>
          <a:pPr algn="ctr">
            <a:defRPr/>
          </a:pPr>
          <a:r>
            <a:rPr lang="en-US" cap="none" sz="1250" b="1" i="0" u="none" baseline="0">
              <a:solidFill>
                <a:srgbClr val="FFFFFF"/>
              </a:solidFill>
              <a:latin typeface="ＭＳ Ｐゴシック"/>
              <a:ea typeface="ＭＳ Ｐゴシック"/>
              <a:cs typeface="ＭＳ Ｐゴシック"/>
            </a:rPr>
            <a:t>平成</a:t>
          </a:r>
          <a:r>
            <a:rPr lang="en-US" cap="none" sz="1250" b="1" i="0" u="none" baseline="0">
              <a:solidFill>
                <a:srgbClr val="FFFFFF"/>
              </a:solidFill>
            </a:rPr>
            <a:t>27</a:t>
          </a:r>
          <a:r>
            <a:rPr lang="en-US" cap="none" sz="125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990600</xdr:colOff>
      <xdr:row>63</xdr:row>
      <xdr:rowOff>28575</xdr:rowOff>
    </xdr:from>
    <xdr:to>
      <xdr:col>5</xdr:col>
      <xdr:colOff>704850</xdr:colOff>
      <xdr:row>64</xdr:row>
      <xdr:rowOff>114300</xdr:rowOff>
    </xdr:to>
    <xdr:sp>
      <xdr:nvSpPr>
        <xdr:cNvPr id="9" name="角丸四角形 9"/>
        <xdr:cNvSpPr>
          <a:spLocks/>
        </xdr:cNvSpPr>
      </xdr:nvSpPr>
      <xdr:spPr>
        <a:xfrm>
          <a:off x="2085975" y="12001500"/>
          <a:ext cx="4095750" cy="257175"/>
        </a:xfrm>
        <a:prstGeom prst="round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63</xdr:row>
      <xdr:rowOff>66675</xdr:rowOff>
    </xdr:from>
    <xdr:to>
      <xdr:col>3</xdr:col>
      <xdr:colOff>581025</xdr:colOff>
      <xdr:row>64</xdr:row>
      <xdr:rowOff>152400</xdr:rowOff>
    </xdr:to>
    <xdr:sp>
      <xdr:nvSpPr>
        <xdr:cNvPr id="10" name="正方形/長方形 10"/>
        <xdr:cNvSpPr>
          <a:spLocks/>
        </xdr:cNvSpPr>
      </xdr:nvSpPr>
      <xdr:spPr>
        <a:xfrm>
          <a:off x="2638425" y="12039600"/>
          <a:ext cx="1228725" cy="257175"/>
        </a:xfrm>
        <a:prstGeom prst="rect">
          <a:avLst/>
        </a:prstGeom>
        <a:noFill/>
        <a:ln w="9525" cmpd="sng">
          <a:noFill/>
        </a:ln>
      </xdr:spPr>
      <xdr:txBody>
        <a:bodyPr vertOverflow="clip" wrap="square" lIns="18000" tIns="0" rIns="0" bIns="0"/>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twoCellAnchor>
  <xdr:twoCellAnchor>
    <xdr:from>
      <xdr:col>2</xdr:col>
      <xdr:colOff>133350</xdr:colOff>
      <xdr:row>63</xdr:row>
      <xdr:rowOff>152400</xdr:rowOff>
    </xdr:from>
    <xdr:to>
      <xdr:col>2</xdr:col>
      <xdr:colOff>419100</xdr:colOff>
      <xdr:row>63</xdr:row>
      <xdr:rowOff>152400</xdr:rowOff>
    </xdr:to>
    <xdr:sp>
      <xdr:nvSpPr>
        <xdr:cNvPr id="11" name="直線コネクタ 11"/>
        <xdr:cNvSpPr>
          <a:spLocks/>
        </xdr:cNvSpPr>
      </xdr:nvSpPr>
      <xdr:spPr>
        <a:xfrm>
          <a:off x="2324100" y="12125325"/>
          <a:ext cx="2857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63</xdr:row>
      <xdr:rowOff>104775</xdr:rowOff>
    </xdr:from>
    <xdr:to>
      <xdr:col>2</xdr:col>
      <xdr:colOff>342900</xdr:colOff>
      <xdr:row>64</xdr:row>
      <xdr:rowOff>38100</xdr:rowOff>
    </xdr:to>
    <xdr:sp>
      <xdr:nvSpPr>
        <xdr:cNvPr id="12" name="円/楕円 12"/>
        <xdr:cNvSpPr>
          <a:spLocks/>
        </xdr:cNvSpPr>
      </xdr:nvSpPr>
      <xdr:spPr>
        <a:xfrm>
          <a:off x="2428875" y="12077700"/>
          <a:ext cx="104775"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1047750</xdr:colOff>
      <xdr:row>63</xdr:row>
      <xdr:rowOff>104775</xdr:rowOff>
    </xdr:from>
    <xdr:to>
      <xdr:col>4</xdr:col>
      <xdr:colOff>47625</xdr:colOff>
      <xdr:row>64</xdr:row>
      <xdr:rowOff>38100</xdr:rowOff>
    </xdr:to>
    <xdr:sp>
      <xdr:nvSpPr>
        <xdr:cNvPr id="13" name="フローチャート : 判断 13"/>
        <xdr:cNvSpPr>
          <a:spLocks/>
        </xdr:cNvSpPr>
      </xdr:nvSpPr>
      <xdr:spPr>
        <a:xfrm>
          <a:off x="4333875" y="12077700"/>
          <a:ext cx="95250"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63</xdr:row>
      <xdr:rowOff>66675</xdr:rowOff>
    </xdr:from>
    <xdr:to>
      <xdr:col>5</xdr:col>
      <xdr:colOff>304800</xdr:colOff>
      <xdr:row>64</xdr:row>
      <xdr:rowOff>152400</xdr:rowOff>
    </xdr:to>
    <xdr:sp>
      <xdr:nvSpPr>
        <xdr:cNvPr id="14" name="正方形/長方形 14"/>
        <xdr:cNvSpPr>
          <a:spLocks/>
        </xdr:cNvSpPr>
      </xdr:nvSpPr>
      <xdr:spPr>
        <a:xfrm>
          <a:off x="4552950" y="12039600"/>
          <a:ext cx="1228725" cy="257175"/>
        </a:xfrm>
        <a:prstGeom prst="rect">
          <a:avLst/>
        </a:prstGeom>
        <a:noFill/>
        <a:ln w="9525" cmpd="sng">
          <a:noFill/>
        </a:ln>
      </xdr:spPr>
      <xdr:txBody>
        <a:bodyPr vertOverflow="clip" wrap="square" lIns="18000" tIns="0" rIns="0" bIns="0"/>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xdr:col>
      <xdr:colOff>990600</xdr:colOff>
      <xdr:row>6</xdr:row>
      <xdr:rowOff>0</xdr:rowOff>
    </xdr:from>
    <xdr:to>
      <xdr:col>5</xdr:col>
      <xdr:colOff>704850</xdr:colOff>
      <xdr:row>7</xdr:row>
      <xdr:rowOff>85725</xdr:rowOff>
    </xdr:to>
    <xdr:sp>
      <xdr:nvSpPr>
        <xdr:cNvPr id="15" name="正方形/長方形 15"/>
        <xdr:cNvSpPr>
          <a:spLocks/>
        </xdr:cNvSpPr>
      </xdr:nvSpPr>
      <xdr:spPr>
        <a:xfrm>
          <a:off x="2085975" y="1076325"/>
          <a:ext cx="4095750" cy="257175"/>
        </a:xfrm>
        <a:prstGeom prst="rect">
          <a:avLst/>
        </a:prstGeom>
        <a:solidFill>
          <a:srgbClr val="FFFFFF"/>
        </a:solidFill>
        <a:ln w="93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latin typeface="ＭＳ Ｐゴシック"/>
              <a:ea typeface="ＭＳ Ｐゴシック"/>
              <a:cs typeface="ＭＳ Ｐゴシック"/>
            </a:rPr>
            <a:t>人口1人当たり決算額の推移</a:t>
          </a:r>
        </a:p>
      </xdr:txBody>
    </xdr:sp>
    <xdr:clientData/>
  </xdr:twoCellAnchor>
  <xdr:twoCellAnchor>
    <xdr:from>
      <xdr:col>0</xdr:col>
      <xdr:colOff>123825</xdr:colOff>
      <xdr:row>6</xdr:row>
      <xdr:rowOff>0</xdr:rowOff>
    </xdr:from>
    <xdr:to>
      <xdr:col>1</xdr:col>
      <xdr:colOff>314325</xdr:colOff>
      <xdr:row>12</xdr:row>
      <xdr:rowOff>114300</xdr:rowOff>
    </xdr:to>
    <xdr:sp>
      <xdr:nvSpPr>
        <xdr:cNvPr id="16" name="角丸四角形 16"/>
        <xdr:cNvSpPr>
          <a:spLocks/>
        </xdr:cNvSpPr>
      </xdr:nvSpPr>
      <xdr:spPr>
        <a:xfrm>
          <a:off x="123825" y="1076325"/>
          <a:ext cx="1285875" cy="1143000"/>
        </a:xfrm>
        <a:prstGeom prst="round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6</xdr:row>
      <xdr:rowOff>114300</xdr:rowOff>
    </xdr:from>
    <xdr:to>
      <xdr:col>1</xdr:col>
      <xdr:colOff>571500</xdr:colOff>
      <xdr:row>8</xdr:row>
      <xdr:rowOff>28575</xdr:rowOff>
    </xdr:to>
    <xdr:sp>
      <xdr:nvSpPr>
        <xdr:cNvPr id="17" name="正方形/長方形 17"/>
        <xdr:cNvSpPr>
          <a:spLocks/>
        </xdr:cNvSpPr>
      </xdr:nvSpPr>
      <xdr:spPr>
        <a:xfrm>
          <a:off x="438150" y="1190625"/>
          <a:ext cx="1228725" cy="257175"/>
        </a:xfrm>
        <a:prstGeom prst="rect">
          <a:avLst/>
        </a:prstGeom>
        <a:noFill/>
        <a:ln w="9525" cmpd="sng">
          <a:noFill/>
        </a:ln>
      </xdr:spPr>
      <xdr:txBody>
        <a:bodyPr vertOverflow="clip" wrap="square" lIns="18000" tIns="0"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438150</xdr:colOff>
      <xdr:row>8</xdr:row>
      <xdr:rowOff>38100</xdr:rowOff>
    </xdr:from>
    <xdr:to>
      <xdr:col>1</xdr:col>
      <xdr:colOff>571500</xdr:colOff>
      <xdr:row>9</xdr:row>
      <xdr:rowOff>123825</xdr:rowOff>
    </xdr:to>
    <xdr:sp>
      <xdr:nvSpPr>
        <xdr:cNvPr id="18" name="正方形/長方形 18"/>
        <xdr:cNvSpPr>
          <a:spLocks/>
        </xdr:cNvSpPr>
      </xdr:nvSpPr>
      <xdr:spPr>
        <a:xfrm>
          <a:off x="438150" y="1457325"/>
          <a:ext cx="1228725" cy="257175"/>
        </a:xfrm>
        <a:prstGeom prst="rect">
          <a:avLst/>
        </a:prstGeom>
        <a:noFill/>
        <a:ln w="9525" cmpd="sng">
          <a:noFill/>
        </a:ln>
      </xdr:spPr>
      <xdr:txBody>
        <a:bodyPr vertOverflow="clip" wrap="square" lIns="18000" tIns="0"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438150</xdr:colOff>
      <xdr:row>10</xdr:row>
      <xdr:rowOff>0</xdr:rowOff>
    </xdr:from>
    <xdr:to>
      <xdr:col>1</xdr:col>
      <xdr:colOff>571500</xdr:colOff>
      <xdr:row>13</xdr:row>
      <xdr:rowOff>123825</xdr:rowOff>
    </xdr:to>
    <xdr:sp>
      <xdr:nvSpPr>
        <xdr:cNvPr id="19" name="正方形/長方形 19"/>
        <xdr:cNvSpPr>
          <a:spLocks/>
        </xdr:cNvSpPr>
      </xdr:nvSpPr>
      <xdr:spPr>
        <a:xfrm>
          <a:off x="438150" y="1762125"/>
          <a:ext cx="1228725" cy="638175"/>
        </a:xfrm>
        <a:prstGeom prst="rect">
          <a:avLst/>
        </a:prstGeom>
        <a:noFill/>
        <a:ln w="9525" cmpd="sng">
          <a:noFill/>
        </a:ln>
      </xdr:spPr>
      <xdr:txBody>
        <a:bodyPr vertOverflow="clip" wrap="square" lIns="18000" tIns="0" rIns="0" bIns="0"/>
        <a:p>
          <a:pPr algn="l">
            <a:defRPr/>
          </a:pPr>
          <a:r>
            <a:rPr lang="en-US" cap="none" sz="800" b="0" i="0" u="none" baseline="0">
              <a:solidFill>
                <a:srgbClr val="000000"/>
              </a:solidFill>
              <a:latin typeface="ＭＳ Ｐゴシック"/>
              <a:ea typeface="ＭＳ Ｐゴシック"/>
              <a:cs typeface="ＭＳ Ｐゴシック"/>
            </a:rPr>
            <a:t>類似団体内の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190500</xdr:colOff>
      <xdr:row>7</xdr:row>
      <xdr:rowOff>9525</xdr:rowOff>
    </xdr:from>
    <xdr:to>
      <xdr:col>0</xdr:col>
      <xdr:colOff>361950</xdr:colOff>
      <xdr:row>7</xdr:row>
      <xdr:rowOff>9525</xdr:rowOff>
    </xdr:to>
    <xdr:sp>
      <xdr:nvSpPr>
        <xdr:cNvPr id="20" name="直線コネクタ 20"/>
        <xdr:cNvSpPr>
          <a:spLocks/>
        </xdr:cNvSpPr>
      </xdr:nvSpPr>
      <xdr:spPr>
        <a:xfrm flipH="1">
          <a:off x="190500" y="1257300"/>
          <a:ext cx="1619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xdr:row>
      <xdr:rowOff>123825</xdr:rowOff>
    </xdr:from>
    <xdr:to>
      <xdr:col>0</xdr:col>
      <xdr:colOff>276225</xdr:colOff>
      <xdr:row>10</xdr:row>
      <xdr:rowOff>95250</xdr:rowOff>
    </xdr:to>
    <xdr:sp>
      <xdr:nvSpPr>
        <xdr:cNvPr id="21" name="直線コネクタ 21"/>
        <xdr:cNvSpPr>
          <a:spLocks/>
        </xdr:cNvSpPr>
      </xdr:nvSpPr>
      <xdr:spPr>
        <a:xfrm>
          <a:off x="276225" y="1714500"/>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9</xdr:row>
      <xdr:rowOff>123825</xdr:rowOff>
    </xdr:from>
    <xdr:to>
      <xdr:col>0</xdr:col>
      <xdr:colOff>361950</xdr:colOff>
      <xdr:row>9</xdr:row>
      <xdr:rowOff>123825</xdr:rowOff>
    </xdr:to>
    <xdr:sp>
      <xdr:nvSpPr>
        <xdr:cNvPr id="22" name="直線コネクタ 22"/>
        <xdr:cNvSpPr>
          <a:spLocks/>
        </xdr:cNvSpPr>
      </xdr:nvSpPr>
      <xdr:spPr>
        <a:xfrm flipH="1">
          <a:off x="190500" y="17145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11</xdr:row>
      <xdr:rowOff>19050</xdr:rowOff>
    </xdr:from>
    <xdr:to>
      <xdr:col>0</xdr:col>
      <xdr:colOff>276225</xdr:colOff>
      <xdr:row>11</xdr:row>
      <xdr:rowOff>161925</xdr:rowOff>
    </xdr:to>
    <xdr:sp>
      <xdr:nvSpPr>
        <xdr:cNvPr id="23" name="直線コネクタ 23"/>
        <xdr:cNvSpPr>
          <a:spLocks/>
        </xdr:cNvSpPr>
      </xdr:nvSpPr>
      <xdr:spPr>
        <a:xfrm flipV="1">
          <a:off x="276225" y="1952625"/>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11</xdr:row>
      <xdr:rowOff>161925</xdr:rowOff>
    </xdr:from>
    <xdr:to>
      <xdr:col>0</xdr:col>
      <xdr:colOff>361950</xdr:colOff>
      <xdr:row>11</xdr:row>
      <xdr:rowOff>161925</xdr:rowOff>
    </xdr:to>
    <xdr:sp>
      <xdr:nvSpPr>
        <xdr:cNvPr id="24" name="直線コネクタ 24"/>
        <xdr:cNvSpPr>
          <a:spLocks/>
        </xdr:cNvSpPr>
      </xdr:nvSpPr>
      <xdr:spPr>
        <a:xfrm flipH="1">
          <a:off x="190500" y="20955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6</xdr:row>
      <xdr:rowOff>133350</xdr:rowOff>
    </xdr:from>
    <xdr:to>
      <xdr:col>0</xdr:col>
      <xdr:colOff>323850</xdr:colOff>
      <xdr:row>7</xdr:row>
      <xdr:rowOff>57150</xdr:rowOff>
    </xdr:to>
    <xdr:sp>
      <xdr:nvSpPr>
        <xdr:cNvPr id="25" name="円/楕円 25"/>
        <xdr:cNvSpPr>
          <a:spLocks/>
        </xdr:cNvSpPr>
      </xdr:nvSpPr>
      <xdr:spPr>
        <a:xfrm>
          <a:off x="219075" y="1209675"/>
          <a:ext cx="104775" cy="95250"/>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8</xdr:row>
      <xdr:rowOff>57150</xdr:rowOff>
    </xdr:from>
    <xdr:to>
      <xdr:col>0</xdr:col>
      <xdr:colOff>323850</xdr:colOff>
      <xdr:row>8</xdr:row>
      <xdr:rowOff>152400</xdr:rowOff>
    </xdr:to>
    <xdr:sp>
      <xdr:nvSpPr>
        <xdr:cNvPr id="26" name="フローチャート : 判断 26"/>
        <xdr:cNvSpPr>
          <a:spLocks/>
        </xdr:cNvSpPr>
      </xdr:nvSpPr>
      <xdr:spPr>
        <a:xfrm>
          <a:off x="219075" y="1476375"/>
          <a:ext cx="104775" cy="95250"/>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9</xdr:row>
      <xdr:rowOff>57150</xdr:rowOff>
    </xdr:from>
    <xdr:to>
      <xdr:col>5</xdr:col>
      <xdr:colOff>704850</xdr:colOff>
      <xdr:row>22</xdr:row>
      <xdr:rowOff>114300</xdr:rowOff>
    </xdr:to>
    <xdr:sp>
      <xdr:nvSpPr>
        <xdr:cNvPr id="27" name="正方形/長方形 27"/>
        <xdr:cNvSpPr>
          <a:spLocks/>
        </xdr:cNvSpPr>
      </xdr:nvSpPr>
      <xdr:spPr>
        <a:xfrm>
          <a:off x="2085975" y="1647825"/>
          <a:ext cx="40957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7</xdr:row>
      <xdr:rowOff>19050</xdr:rowOff>
    </xdr:from>
    <xdr:to>
      <xdr:col>1</xdr:col>
      <xdr:colOff>819150</xdr:colOff>
      <xdr:row>8</xdr:row>
      <xdr:rowOff>28575</xdr:rowOff>
    </xdr:to>
    <xdr:sp fLocksText="0">
      <xdr:nvSpPr>
        <xdr:cNvPr id="28" name="テキスト ボックス 28"/>
        <xdr:cNvSpPr txBox="1">
          <a:spLocks noChangeArrowheads="1"/>
        </xdr:cNvSpPr>
      </xdr:nvSpPr>
      <xdr:spPr>
        <a:xfrm>
          <a:off x="1628775" y="1266825"/>
          <a:ext cx="285750" cy="180975"/>
        </a:xfrm>
        <a:prstGeom prst="rect">
          <a:avLst/>
        </a:prstGeom>
        <a:noFill/>
        <a:ln w="9525" cmpd="sng">
          <a:noFill/>
        </a:ln>
      </xdr:spPr>
      <xdr:txBody>
        <a:bodyPr vertOverflow="clip" wrap="square" lIns="20160" tIns="20160" rIns="20160" bIns="20160">
          <a:spAutoFit/>
        </a:bodyPr>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990600</xdr:colOff>
      <xdr:row>22</xdr:row>
      <xdr:rowOff>114300</xdr:rowOff>
    </xdr:from>
    <xdr:to>
      <xdr:col>5</xdr:col>
      <xdr:colOff>704850</xdr:colOff>
      <xdr:row>22</xdr:row>
      <xdr:rowOff>114300</xdr:rowOff>
    </xdr:to>
    <xdr:sp>
      <xdr:nvSpPr>
        <xdr:cNvPr id="29" name="直線コネクタ 29"/>
        <xdr:cNvSpPr>
          <a:spLocks/>
        </xdr:cNvSpPr>
      </xdr:nvSpPr>
      <xdr:spPr>
        <a:xfrm>
          <a:off x="2085975" y="39338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21</xdr:row>
      <xdr:rowOff>142875</xdr:rowOff>
    </xdr:from>
    <xdr:to>
      <xdr:col>1</xdr:col>
      <xdr:colOff>1000125</xdr:colOff>
      <xdr:row>23</xdr:row>
      <xdr:rowOff>66675</xdr:rowOff>
    </xdr:to>
    <xdr:sp fLocksText="0">
      <xdr:nvSpPr>
        <xdr:cNvPr id="30" name="テキスト ボックス 30"/>
        <xdr:cNvSpPr txBox="1">
          <a:spLocks noChangeArrowheads="1"/>
        </xdr:cNvSpPr>
      </xdr:nvSpPr>
      <xdr:spPr>
        <a:xfrm>
          <a:off x="1362075" y="3790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xdr:col>
      <xdr:colOff>990600</xdr:colOff>
      <xdr:row>20</xdr:row>
      <xdr:rowOff>76200</xdr:rowOff>
    </xdr:from>
    <xdr:to>
      <xdr:col>5</xdr:col>
      <xdr:colOff>704850</xdr:colOff>
      <xdr:row>20</xdr:row>
      <xdr:rowOff>76200</xdr:rowOff>
    </xdr:to>
    <xdr:sp>
      <xdr:nvSpPr>
        <xdr:cNvPr id="31" name="直線コネクタ 31"/>
        <xdr:cNvSpPr>
          <a:spLocks/>
        </xdr:cNvSpPr>
      </xdr:nvSpPr>
      <xdr:spPr>
        <a:xfrm>
          <a:off x="2085975" y="35528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19</xdr:row>
      <xdr:rowOff>104775</xdr:rowOff>
    </xdr:from>
    <xdr:to>
      <xdr:col>1</xdr:col>
      <xdr:colOff>1000125</xdr:colOff>
      <xdr:row>21</xdr:row>
      <xdr:rowOff>28575</xdr:rowOff>
    </xdr:to>
    <xdr:sp fLocksText="0">
      <xdr:nvSpPr>
        <xdr:cNvPr id="32" name="テキスト ボックス 32"/>
        <xdr:cNvSpPr txBox="1">
          <a:spLocks noChangeArrowheads="1"/>
        </xdr:cNvSpPr>
      </xdr:nvSpPr>
      <xdr:spPr>
        <a:xfrm>
          <a:off x="1362075" y="3409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xdr:col>
      <xdr:colOff>990600</xdr:colOff>
      <xdr:row>18</xdr:row>
      <xdr:rowOff>38100</xdr:rowOff>
    </xdr:from>
    <xdr:to>
      <xdr:col>5</xdr:col>
      <xdr:colOff>704850</xdr:colOff>
      <xdr:row>18</xdr:row>
      <xdr:rowOff>38100</xdr:rowOff>
    </xdr:to>
    <xdr:sp>
      <xdr:nvSpPr>
        <xdr:cNvPr id="33" name="直線コネクタ 33"/>
        <xdr:cNvSpPr>
          <a:spLocks/>
        </xdr:cNvSpPr>
      </xdr:nvSpPr>
      <xdr:spPr>
        <a:xfrm>
          <a:off x="2085975" y="31718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17</xdr:row>
      <xdr:rowOff>66675</xdr:rowOff>
    </xdr:from>
    <xdr:to>
      <xdr:col>1</xdr:col>
      <xdr:colOff>1000125</xdr:colOff>
      <xdr:row>18</xdr:row>
      <xdr:rowOff>161925</xdr:rowOff>
    </xdr:to>
    <xdr:sp fLocksText="0">
      <xdr:nvSpPr>
        <xdr:cNvPr id="34" name="テキスト ボックス 34"/>
        <xdr:cNvSpPr txBox="1">
          <a:spLocks noChangeArrowheads="1"/>
        </xdr:cNvSpPr>
      </xdr:nvSpPr>
      <xdr:spPr>
        <a:xfrm>
          <a:off x="1362075" y="3028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xdr:col>
      <xdr:colOff>990600</xdr:colOff>
      <xdr:row>15</xdr:row>
      <xdr:rowOff>171450</xdr:rowOff>
    </xdr:from>
    <xdr:to>
      <xdr:col>5</xdr:col>
      <xdr:colOff>704850</xdr:colOff>
      <xdr:row>15</xdr:row>
      <xdr:rowOff>171450</xdr:rowOff>
    </xdr:to>
    <xdr:sp>
      <xdr:nvSpPr>
        <xdr:cNvPr id="35" name="直線コネクタ 35"/>
        <xdr:cNvSpPr>
          <a:spLocks/>
        </xdr:cNvSpPr>
      </xdr:nvSpPr>
      <xdr:spPr>
        <a:xfrm>
          <a:off x="2085975" y="27908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28575</xdr:rowOff>
    </xdr:from>
    <xdr:to>
      <xdr:col>1</xdr:col>
      <xdr:colOff>1000125</xdr:colOff>
      <xdr:row>16</xdr:row>
      <xdr:rowOff>123825</xdr:rowOff>
    </xdr:to>
    <xdr:sp fLocksText="0">
      <xdr:nvSpPr>
        <xdr:cNvPr id="36" name="テキスト ボックス 36"/>
        <xdr:cNvSpPr txBox="1">
          <a:spLocks noChangeArrowheads="1"/>
        </xdr:cNvSpPr>
      </xdr:nvSpPr>
      <xdr:spPr>
        <a:xfrm>
          <a:off x="1362075" y="2647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xdr:col>
      <xdr:colOff>990600</xdr:colOff>
      <xdr:row>13</xdr:row>
      <xdr:rowOff>133350</xdr:rowOff>
    </xdr:from>
    <xdr:to>
      <xdr:col>5</xdr:col>
      <xdr:colOff>704850</xdr:colOff>
      <xdr:row>13</xdr:row>
      <xdr:rowOff>133350</xdr:rowOff>
    </xdr:to>
    <xdr:sp>
      <xdr:nvSpPr>
        <xdr:cNvPr id="37" name="直線コネクタ 37"/>
        <xdr:cNvSpPr>
          <a:spLocks/>
        </xdr:cNvSpPr>
      </xdr:nvSpPr>
      <xdr:spPr>
        <a:xfrm>
          <a:off x="2085975" y="24098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12</xdr:row>
      <xdr:rowOff>161925</xdr:rowOff>
    </xdr:from>
    <xdr:to>
      <xdr:col>1</xdr:col>
      <xdr:colOff>1000125</xdr:colOff>
      <xdr:row>14</xdr:row>
      <xdr:rowOff>85725</xdr:rowOff>
    </xdr:to>
    <xdr:sp fLocksText="0">
      <xdr:nvSpPr>
        <xdr:cNvPr id="38" name="テキスト ボックス 38"/>
        <xdr:cNvSpPr txBox="1">
          <a:spLocks noChangeArrowheads="1"/>
        </xdr:cNvSpPr>
      </xdr:nvSpPr>
      <xdr:spPr>
        <a:xfrm>
          <a:off x="1362075" y="2266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1</xdr:col>
      <xdr:colOff>990600</xdr:colOff>
      <xdr:row>11</xdr:row>
      <xdr:rowOff>95250</xdr:rowOff>
    </xdr:from>
    <xdr:to>
      <xdr:col>5</xdr:col>
      <xdr:colOff>704850</xdr:colOff>
      <xdr:row>11</xdr:row>
      <xdr:rowOff>95250</xdr:rowOff>
    </xdr:to>
    <xdr:sp>
      <xdr:nvSpPr>
        <xdr:cNvPr id="39" name="直線コネクタ 39"/>
        <xdr:cNvSpPr>
          <a:spLocks/>
        </xdr:cNvSpPr>
      </xdr:nvSpPr>
      <xdr:spPr>
        <a:xfrm>
          <a:off x="2085975" y="20288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10</xdr:row>
      <xdr:rowOff>123825</xdr:rowOff>
    </xdr:from>
    <xdr:to>
      <xdr:col>1</xdr:col>
      <xdr:colOff>1000125</xdr:colOff>
      <xdr:row>12</xdr:row>
      <xdr:rowOff>47625</xdr:rowOff>
    </xdr:to>
    <xdr:sp fLocksText="0">
      <xdr:nvSpPr>
        <xdr:cNvPr id="40" name="テキスト ボックス 40"/>
        <xdr:cNvSpPr txBox="1">
          <a:spLocks noChangeArrowheads="1"/>
        </xdr:cNvSpPr>
      </xdr:nvSpPr>
      <xdr:spPr>
        <a:xfrm>
          <a:off x="1362075" y="1885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1</xdr:col>
      <xdr:colOff>990600</xdr:colOff>
      <xdr:row>9</xdr:row>
      <xdr:rowOff>57150</xdr:rowOff>
    </xdr:from>
    <xdr:to>
      <xdr:col>5</xdr:col>
      <xdr:colOff>704850</xdr:colOff>
      <xdr:row>9</xdr:row>
      <xdr:rowOff>57150</xdr:rowOff>
    </xdr:to>
    <xdr:sp>
      <xdr:nvSpPr>
        <xdr:cNvPr id="41" name="直線コネクタ 41"/>
        <xdr:cNvSpPr>
          <a:spLocks/>
        </xdr:cNvSpPr>
      </xdr:nvSpPr>
      <xdr:spPr>
        <a:xfrm>
          <a:off x="2085975" y="16478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85725</xdr:rowOff>
    </xdr:from>
    <xdr:to>
      <xdr:col>1</xdr:col>
      <xdr:colOff>1000125</xdr:colOff>
      <xdr:row>10</xdr:row>
      <xdr:rowOff>9525</xdr:rowOff>
    </xdr:to>
    <xdr:sp fLocksText="0">
      <xdr:nvSpPr>
        <xdr:cNvPr id="42" name="テキスト ボックス 42"/>
        <xdr:cNvSpPr txBox="1">
          <a:spLocks noChangeArrowheads="1"/>
        </xdr:cNvSpPr>
      </xdr:nvSpPr>
      <xdr:spPr>
        <a:xfrm>
          <a:off x="1362075" y="15049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140,000</a:t>
          </a:r>
        </a:p>
      </xdr:txBody>
    </xdr:sp>
    <xdr:clientData/>
  </xdr:twoCellAnchor>
  <xdr:twoCellAnchor>
    <xdr:from>
      <xdr:col>1</xdr:col>
      <xdr:colOff>990600</xdr:colOff>
      <xdr:row>9</xdr:row>
      <xdr:rowOff>57150</xdr:rowOff>
    </xdr:from>
    <xdr:to>
      <xdr:col>5</xdr:col>
      <xdr:colOff>704850</xdr:colOff>
      <xdr:row>22</xdr:row>
      <xdr:rowOff>114300</xdr:rowOff>
    </xdr:to>
    <xdr:sp>
      <xdr:nvSpPr>
        <xdr:cNvPr id="43" name="人口1人当たり決算額の推移グラフ枠130"/>
        <xdr:cNvSpPr>
          <a:spLocks/>
        </xdr:cNvSpPr>
      </xdr:nvSpPr>
      <xdr:spPr>
        <a:xfrm>
          <a:off x="2085975" y="1647825"/>
          <a:ext cx="409575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1076325</xdr:colOff>
      <xdr:row>11</xdr:row>
      <xdr:rowOff>85725</xdr:rowOff>
    </xdr:from>
    <xdr:to>
      <xdr:col>4</xdr:col>
      <xdr:colOff>1076325</xdr:colOff>
      <xdr:row>19</xdr:row>
      <xdr:rowOff>38100</xdr:rowOff>
    </xdr:to>
    <xdr:sp>
      <xdr:nvSpPr>
        <xdr:cNvPr id="44" name="直線コネクタ 44"/>
        <xdr:cNvSpPr>
          <a:spLocks/>
        </xdr:cNvSpPr>
      </xdr:nvSpPr>
      <xdr:spPr>
        <a:xfrm flipV="1">
          <a:off x="5457825" y="2019300"/>
          <a:ext cx="0" cy="13239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19</xdr:row>
      <xdr:rowOff>9525</xdr:rowOff>
    </xdr:from>
    <xdr:to>
      <xdr:col>5</xdr:col>
      <xdr:colOff>809625</xdr:colOff>
      <xdr:row>20</xdr:row>
      <xdr:rowOff>104775</xdr:rowOff>
    </xdr:to>
    <xdr:sp fLocksText="0">
      <xdr:nvSpPr>
        <xdr:cNvPr id="45" name="人口1人当たり決算額の推移最小値テキスト130"/>
        <xdr:cNvSpPr txBox="1">
          <a:spLocks noChangeArrowheads="1"/>
        </xdr:cNvSpPr>
      </xdr:nvSpPr>
      <xdr:spPr>
        <a:xfrm>
          <a:off x="5553075" y="3314700"/>
          <a:ext cx="733425" cy="266700"/>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51,018</a:t>
          </a:r>
        </a:p>
      </xdr:txBody>
    </xdr:sp>
    <xdr:clientData/>
  </xdr:twoCellAnchor>
  <xdr:twoCellAnchor>
    <xdr:from>
      <xdr:col>4</xdr:col>
      <xdr:colOff>990600</xdr:colOff>
      <xdr:row>19</xdr:row>
      <xdr:rowOff>38100</xdr:rowOff>
    </xdr:from>
    <xdr:to>
      <xdr:col>5</xdr:col>
      <xdr:colOff>76200</xdr:colOff>
      <xdr:row>19</xdr:row>
      <xdr:rowOff>38100</xdr:rowOff>
    </xdr:to>
    <xdr:sp>
      <xdr:nvSpPr>
        <xdr:cNvPr id="46" name="直線コネクタ 46"/>
        <xdr:cNvSpPr>
          <a:spLocks/>
        </xdr:cNvSpPr>
      </xdr:nvSpPr>
      <xdr:spPr>
        <a:xfrm>
          <a:off x="5372100" y="3343275"/>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10</xdr:row>
      <xdr:rowOff>9525</xdr:rowOff>
    </xdr:from>
    <xdr:to>
      <xdr:col>5</xdr:col>
      <xdr:colOff>809625</xdr:colOff>
      <xdr:row>11</xdr:row>
      <xdr:rowOff>95250</xdr:rowOff>
    </xdr:to>
    <xdr:sp fLocksText="0">
      <xdr:nvSpPr>
        <xdr:cNvPr id="47" name="人口1人当たり決算額の推移最大値テキスト130"/>
        <xdr:cNvSpPr txBox="1">
          <a:spLocks noChangeArrowheads="1"/>
        </xdr:cNvSpPr>
      </xdr:nvSpPr>
      <xdr:spPr>
        <a:xfrm>
          <a:off x="5553075" y="177165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120,450</a:t>
          </a:r>
        </a:p>
      </xdr:txBody>
    </xdr:sp>
    <xdr:clientData/>
  </xdr:twoCellAnchor>
  <xdr:twoCellAnchor>
    <xdr:from>
      <xdr:col>4</xdr:col>
      <xdr:colOff>990600</xdr:colOff>
      <xdr:row>11</xdr:row>
      <xdr:rowOff>85725</xdr:rowOff>
    </xdr:from>
    <xdr:to>
      <xdr:col>5</xdr:col>
      <xdr:colOff>76200</xdr:colOff>
      <xdr:row>11</xdr:row>
      <xdr:rowOff>85725</xdr:rowOff>
    </xdr:to>
    <xdr:sp>
      <xdr:nvSpPr>
        <xdr:cNvPr id="48" name="直線コネクタ 48"/>
        <xdr:cNvSpPr>
          <a:spLocks/>
        </xdr:cNvSpPr>
      </xdr:nvSpPr>
      <xdr:spPr>
        <a:xfrm>
          <a:off x="5372100" y="2019300"/>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13</xdr:row>
      <xdr:rowOff>47625</xdr:rowOff>
    </xdr:from>
    <xdr:to>
      <xdr:col>4</xdr:col>
      <xdr:colOff>1076325</xdr:colOff>
      <xdr:row>13</xdr:row>
      <xdr:rowOff>114300</xdr:rowOff>
    </xdr:to>
    <xdr:sp>
      <xdr:nvSpPr>
        <xdr:cNvPr id="49" name="直線コネクタ 49"/>
        <xdr:cNvSpPr>
          <a:spLocks/>
        </xdr:cNvSpPr>
      </xdr:nvSpPr>
      <xdr:spPr>
        <a:xfrm flipV="1">
          <a:off x="4829175" y="2324100"/>
          <a:ext cx="628650"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15</xdr:row>
      <xdr:rowOff>133350</xdr:rowOff>
    </xdr:from>
    <xdr:to>
      <xdr:col>5</xdr:col>
      <xdr:colOff>809625</xdr:colOff>
      <xdr:row>17</xdr:row>
      <xdr:rowOff>47625</xdr:rowOff>
    </xdr:to>
    <xdr:sp fLocksText="0">
      <xdr:nvSpPr>
        <xdr:cNvPr id="50" name="人口1人当たり決算額の推移平均値テキスト130"/>
        <xdr:cNvSpPr txBox="1">
          <a:spLocks noChangeArrowheads="1"/>
        </xdr:cNvSpPr>
      </xdr:nvSpPr>
      <xdr:spPr>
        <a:xfrm>
          <a:off x="5553075" y="275272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78,014</a:t>
          </a:r>
        </a:p>
      </xdr:txBody>
    </xdr:sp>
    <xdr:clientData/>
  </xdr:twoCellAnchor>
  <xdr:twoCellAnchor>
    <xdr:from>
      <xdr:col>4</xdr:col>
      <xdr:colOff>1028700</xdr:colOff>
      <xdr:row>15</xdr:row>
      <xdr:rowOff>161925</xdr:rowOff>
    </xdr:from>
    <xdr:to>
      <xdr:col>5</xdr:col>
      <xdr:colOff>38100</xdr:colOff>
      <xdr:row>16</xdr:row>
      <xdr:rowOff>95250</xdr:rowOff>
    </xdr:to>
    <xdr:sp>
      <xdr:nvSpPr>
        <xdr:cNvPr id="51" name="フローチャート : 判断 51"/>
        <xdr:cNvSpPr>
          <a:spLocks/>
        </xdr:cNvSpPr>
      </xdr:nvSpPr>
      <xdr:spPr>
        <a:xfrm>
          <a:off x="5410200" y="2781300"/>
          <a:ext cx="104775"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13</xdr:row>
      <xdr:rowOff>28575</xdr:rowOff>
    </xdr:from>
    <xdr:to>
      <xdr:col>4</xdr:col>
      <xdr:colOff>447675</xdr:colOff>
      <xdr:row>13</xdr:row>
      <xdr:rowOff>114300</xdr:rowOff>
    </xdr:to>
    <xdr:sp>
      <xdr:nvSpPr>
        <xdr:cNvPr id="52" name="直線コネクタ 52"/>
        <xdr:cNvSpPr>
          <a:spLocks/>
        </xdr:cNvSpPr>
      </xdr:nvSpPr>
      <xdr:spPr>
        <a:xfrm>
          <a:off x="4162425" y="2305050"/>
          <a:ext cx="666750"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15</xdr:row>
      <xdr:rowOff>152400</xdr:rowOff>
    </xdr:from>
    <xdr:to>
      <xdr:col>4</xdr:col>
      <xdr:colOff>504825</xdr:colOff>
      <xdr:row>16</xdr:row>
      <xdr:rowOff>85725</xdr:rowOff>
    </xdr:to>
    <xdr:sp>
      <xdr:nvSpPr>
        <xdr:cNvPr id="53" name="フローチャート : 判断 53"/>
        <xdr:cNvSpPr>
          <a:spLocks/>
        </xdr:cNvSpPr>
      </xdr:nvSpPr>
      <xdr:spPr>
        <a:xfrm>
          <a:off x="4791075" y="2771775"/>
          <a:ext cx="104775"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16</xdr:row>
      <xdr:rowOff>66675</xdr:rowOff>
    </xdr:from>
    <xdr:to>
      <xdr:col>4</xdr:col>
      <xdr:colOff>800100</xdr:colOff>
      <xdr:row>17</xdr:row>
      <xdr:rowOff>152400</xdr:rowOff>
    </xdr:to>
    <xdr:sp fLocksText="0">
      <xdr:nvSpPr>
        <xdr:cNvPr id="54" name="テキスト ボックス 54"/>
        <xdr:cNvSpPr txBox="1">
          <a:spLocks noChangeArrowheads="1"/>
        </xdr:cNvSpPr>
      </xdr:nvSpPr>
      <xdr:spPr>
        <a:xfrm>
          <a:off x="4467225" y="2857500"/>
          <a:ext cx="71437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78,388</a:t>
          </a:r>
        </a:p>
      </xdr:txBody>
    </xdr:sp>
    <xdr:clientData/>
  </xdr:twoCellAnchor>
  <xdr:twoCellAnchor>
    <xdr:from>
      <xdr:col>3</xdr:col>
      <xdr:colOff>200025</xdr:colOff>
      <xdr:row>13</xdr:row>
      <xdr:rowOff>19050</xdr:rowOff>
    </xdr:from>
    <xdr:to>
      <xdr:col>3</xdr:col>
      <xdr:colOff>876300</xdr:colOff>
      <xdr:row>13</xdr:row>
      <xdr:rowOff>28575</xdr:rowOff>
    </xdr:to>
    <xdr:sp>
      <xdr:nvSpPr>
        <xdr:cNvPr id="55" name="直線コネクタ 55"/>
        <xdr:cNvSpPr>
          <a:spLocks/>
        </xdr:cNvSpPr>
      </xdr:nvSpPr>
      <xdr:spPr>
        <a:xfrm>
          <a:off x="3486150" y="2295525"/>
          <a:ext cx="67627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16</xdr:row>
      <xdr:rowOff>28575</xdr:rowOff>
    </xdr:from>
    <xdr:to>
      <xdr:col>3</xdr:col>
      <xdr:colOff>923925</xdr:colOff>
      <xdr:row>16</xdr:row>
      <xdr:rowOff>133350</xdr:rowOff>
    </xdr:to>
    <xdr:sp>
      <xdr:nvSpPr>
        <xdr:cNvPr id="56" name="フローチャート : 判断 56"/>
        <xdr:cNvSpPr>
          <a:spLocks/>
        </xdr:cNvSpPr>
      </xdr:nvSpPr>
      <xdr:spPr>
        <a:xfrm>
          <a:off x="4114800" y="2819400"/>
          <a:ext cx="95250"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16</xdr:row>
      <xdr:rowOff>114300</xdr:rowOff>
    </xdr:from>
    <xdr:to>
      <xdr:col>4</xdr:col>
      <xdr:colOff>142875</xdr:colOff>
      <xdr:row>18</xdr:row>
      <xdr:rowOff>38100</xdr:rowOff>
    </xdr:to>
    <xdr:sp fLocksText="0">
      <xdr:nvSpPr>
        <xdr:cNvPr id="57" name="テキスト ボックス 57"/>
        <xdr:cNvSpPr txBox="1">
          <a:spLocks noChangeArrowheads="1"/>
        </xdr:cNvSpPr>
      </xdr:nvSpPr>
      <xdr:spPr>
        <a:xfrm>
          <a:off x="3790950" y="29051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75,864</a:t>
          </a:r>
        </a:p>
      </xdr:txBody>
    </xdr:sp>
    <xdr:clientData/>
  </xdr:twoCellAnchor>
  <xdr:twoCellAnchor>
    <xdr:from>
      <xdr:col>2</xdr:col>
      <xdr:colOff>619125</xdr:colOff>
      <xdr:row>12</xdr:row>
      <xdr:rowOff>142875</xdr:rowOff>
    </xdr:from>
    <xdr:to>
      <xdr:col>3</xdr:col>
      <xdr:colOff>200025</xdr:colOff>
      <xdr:row>13</xdr:row>
      <xdr:rowOff>19050</xdr:rowOff>
    </xdr:to>
    <xdr:sp>
      <xdr:nvSpPr>
        <xdr:cNvPr id="58" name="直線コネクタ 58"/>
        <xdr:cNvSpPr>
          <a:spLocks/>
        </xdr:cNvSpPr>
      </xdr:nvSpPr>
      <xdr:spPr>
        <a:xfrm>
          <a:off x="2809875" y="2247900"/>
          <a:ext cx="676275"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15</xdr:row>
      <xdr:rowOff>171450</xdr:rowOff>
    </xdr:from>
    <xdr:to>
      <xdr:col>3</xdr:col>
      <xdr:colOff>247650</xdr:colOff>
      <xdr:row>16</xdr:row>
      <xdr:rowOff>95250</xdr:rowOff>
    </xdr:to>
    <xdr:sp>
      <xdr:nvSpPr>
        <xdr:cNvPr id="59" name="フローチャート : 判断 59"/>
        <xdr:cNvSpPr>
          <a:spLocks/>
        </xdr:cNvSpPr>
      </xdr:nvSpPr>
      <xdr:spPr>
        <a:xfrm>
          <a:off x="3429000" y="2790825"/>
          <a:ext cx="104775" cy="95250"/>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16</xdr:row>
      <xdr:rowOff>85725</xdr:rowOff>
    </xdr:from>
    <xdr:to>
      <xdr:col>3</xdr:col>
      <xdr:colOff>571500</xdr:colOff>
      <xdr:row>17</xdr:row>
      <xdr:rowOff>171450</xdr:rowOff>
    </xdr:to>
    <xdr:sp fLocksText="0">
      <xdr:nvSpPr>
        <xdr:cNvPr id="60" name="テキスト ボックス 60"/>
        <xdr:cNvSpPr txBox="1">
          <a:spLocks noChangeArrowheads="1"/>
        </xdr:cNvSpPr>
      </xdr:nvSpPr>
      <xdr:spPr>
        <a:xfrm>
          <a:off x="3124200" y="287655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77,705</a:t>
          </a:r>
        </a:p>
      </xdr:txBody>
    </xdr:sp>
    <xdr:clientData/>
  </xdr:twoCellAnchor>
  <xdr:twoCellAnchor>
    <xdr:from>
      <xdr:col>2</xdr:col>
      <xdr:colOff>571500</xdr:colOff>
      <xdr:row>15</xdr:row>
      <xdr:rowOff>104775</xdr:rowOff>
    </xdr:from>
    <xdr:to>
      <xdr:col>2</xdr:col>
      <xdr:colOff>676275</xdr:colOff>
      <xdr:row>16</xdr:row>
      <xdr:rowOff>28575</xdr:rowOff>
    </xdr:to>
    <xdr:sp>
      <xdr:nvSpPr>
        <xdr:cNvPr id="61" name="フローチャート : 判断 61"/>
        <xdr:cNvSpPr>
          <a:spLocks/>
        </xdr:cNvSpPr>
      </xdr:nvSpPr>
      <xdr:spPr>
        <a:xfrm>
          <a:off x="2762250" y="2724150"/>
          <a:ext cx="104775" cy="95250"/>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16</xdr:row>
      <xdr:rowOff>19050</xdr:rowOff>
    </xdr:from>
    <xdr:to>
      <xdr:col>2</xdr:col>
      <xdr:colOff>981075</xdr:colOff>
      <xdr:row>17</xdr:row>
      <xdr:rowOff>104775</xdr:rowOff>
    </xdr:to>
    <xdr:sp fLocksText="0">
      <xdr:nvSpPr>
        <xdr:cNvPr id="62" name="テキスト ボックス 62"/>
        <xdr:cNvSpPr txBox="1">
          <a:spLocks noChangeArrowheads="1"/>
        </xdr:cNvSpPr>
      </xdr:nvSpPr>
      <xdr:spPr>
        <a:xfrm>
          <a:off x="2438400" y="28098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81,143</a:t>
          </a:r>
        </a:p>
      </xdr:txBody>
    </xdr:sp>
    <xdr:clientData/>
  </xdr:twoCellAnchor>
  <xdr:twoCellAnchor>
    <xdr:from>
      <xdr:col>4</xdr:col>
      <xdr:colOff>914400</xdr:colOff>
      <xdr:row>22</xdr:row>
      <xdr:rowOff>142875</xdr:rowOff>
    </xdr:from>
    <xdr:to>
      <xdr:col>5</xdr:col>
      <xdr:colOff>552450</xdr:colOff>
      <xdr:row>24</xdr:row>
      <xdr:rowOff>57150</xdr:rowOff>
    </xdr:to>
    <xdr:sp fLocksText="0">
      <xdr:nvSpPr>
        <xdr:cNvPr id="63" name="テキスト ボックス 63"/>
        <xdr:cNvSpPr txBox="1">
          <a:spLocks noChangeArrowheads="1"/>
        </xdr:cNvSpPr>
      </xdr:nvSpPr>
      <xdr:spPr>
        <a:xfrm>
          <a:off x="5295900" y="39624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4</xdr:col>
      <xdr:colOff>285750</xdr:colOff>
      <xdr:row>22</xdr:row>
      <xdr:rowOff>142875</xdr:rowOff>
    </xdr:from>
    <xdr:to>
      <xdr:col>4</xdr:col>
      <xdr:colOff>1019175</xdr:colOff>
      <xdr:row>24</xdr:row>
      <xdr:rowOff>57150</xdr:rowOff>
    </xdr:to>
    <xdr:sp fLocksText="0">
      <xdr:nvSpPr>
        <xdr:cNvPr id="64" name="テキスト ボックス 64"/>
        <xdr:cNvSpPr txBox="1">
          <a:spLocks noChangeArrowheads="1"/>
        </xdr:cNvSpPr>
      </xdr:nvSpPr>
      <xdr:spPr>
        <a:xfrm>
          <a:off x="4667250" y="39624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695325</xdr:colOff>
      <xdr:row>22</xdr:row>
      <xdr:rowOff>142875</xdr:rowOff>
    </xdr:from>
    <xdr:to>
      <xdr:col>4</xdr:col>
      <xdr:colOff>342900</xdr:colOff>
      <xdr:row>24</xdr:row>
      <xdr:rowOff>57150</xdr:rowOff>
    </xdr:to>
    <xdr:sp fLocksText="0">
      <xdr:nvSpPr>
        <xdr:cNvPr id="65" name="テキスト ボックス 65"/>
        <xdr:cNvSpPr txBox="1">
          <a:spLocks noChangeArrowheads="1"/>
        </xdr:cNvSpPr>
      </xdr:nvSpPr>
      <xdr:spPr>
        <a:xfrm>
          <a:off x="3981450" y="3962400"/>
          <a:ext cx="74295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3</xdr:col>
      <xdr:colOff>28575</xdr:colOff>
      <xdr:row>22</xdr:row>
      <xdr:rowOff>142875</xdr:rowOff>
    </xdr:from>
    <xdr:to>
      <xdr:col>3</xdr:col>
      <xdr:colOff>762000</xdr:colOff>
      <xdr:row>24</xdr:row>
      <xdr:rowOff>57150</xdr:rowOff>
    </xdr:to>
    <xdr:sp fLocksText="0">
      <xdr:nvSpPr>
        <xdr:cNvPr id="66" name="テキスト ボックス 66"/>
        <xdr:cNvSpPr txBox="1">
          <a:spLocks noChangeArrowheads="1"/>
        </xdr:cNvSpPr>
      </xdr:nvSpPr>
      <xdr:spPr>
        <a:xfrm>
          <a:off x="3314700" y="39624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xdr:col>
      <xdr:colOff>447675</xdr:colOff>
      <xdr:row>22</xdr:row>
      <xdr:rowOff>142875</xdr:rowOff>
    </xdr:from>
    <xdr:to>
      <xdr:col>3</xdr:col>
      <xdr:colOff>95250</xdr:colOff>
      <xdr:row>24</xdr:row>
      <xdr:rowOff>57150</xdr:rowOff>
    </xdr:to>
    <xdr:sp fLocksText="0">
      <xdr:nvSpPr>
        <xdr:cNvPr id="67" name="テキスト ボックス 67"/>
        <xdr:cNvSpPr txBox="1">
          <a:spLocks noChangeArrowheads="1"/>
        </xdr:cNvSpPr>
      </xdr:nvSpPr>
      <xdr:spPr>
        <a:xfrm>
          <a:off x="2638425" y="3962400"/>
          <a:ext cx="74295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4</xdr:col>
      <xdr:colOff>1028700</xdr:colOff>
      <xdr:row>13</xdr:row>
      <xdr:rowOff>0</xdr:rowOff>
    </xdr:from>
    <xdr:to>
      <xdr:col>5</xdr:col>
      <xdr:colOff>38100</xdr:colOff>
      <xdr:row>13</xdr:row>
      <xdr:rowOff>104775</xdr:rowOff>
    </xdr:to>
    <xdr:sp>
      <xdr:nvSpPr>
        <xdr:cNvPr id="68" name="円/楕円 68"/>
        <xdr:cNvSpPr>
          <a:spLocks/>
        </xdr:cNvSpPr>
      </xdr:nvSpPr>
      <xdr:spPr>
        <a:xfrm>
          <a:off x="5410200" y="2276475"/>
          <a:ext cx="104775"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12</xdr:row>
      <xdr:rowOff>19050</xdr:rowOff>
    </xdr:from>
    <xdr:to>
      <xdr:col>5</xdr:col>
      <xdr:colOff>809625</xdr:colOff>
      <xdr:row>13</xdr:row>
      <xdr:rowOff>104775</xdr:rowOff>
    </xdr:to>
    <xdr:sp fLocksText="0">
      <xdr:nvSpPr>
        <xdr:cNvPr id="69" name="人口1人当たり決算額の推移該当値テキスト130"/>
        <xdr:cNvSpPr txBox="1">
          <a:spLocks noChangeArrowheads="1"/>
        </xdr:cNvSpPr>
      </xdr:nvSpPr>
      <xdr:spPr>
        <a:xfrm>
          <a:off x="5553075" y="21240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104,431</a:t>
          </a:r>
        </a:p>
      </xdr:txBody>
    </xdr:sp>
    <xdr:clientData/>
  </xdr:twoCellAnchor>
  <xdr:twoCellAnchor>
    <xdr:from>
      <xdr:col>4</xdr:col>
      <xdr:colOff>409575</xdr:colOff>
      <xdr:row>13</xdr:row>
      <xdr:rowOff>66675</xdr:rowOff>
    </xdr:from>
    <xdr:to>
      <xdr:col>4</xdr:col>
      <xdr:colOff>504825</xdr:colOff>
      <xdr:row>13</xdr:row>
      <xdr:rowOff>161925</xdr:rowOff>
    </xdr:to>
    <xdr:sp>
      <xdr:nvSpPr>
        <xdr:cNvPr id="70" name="円/楕円 70"/>
        <xdr:cNvSpPr>
          <a:spLocks/>
        </xdr:cNvSpPr>
      </xdr:nvSpPr>
      <xdr:spPr>
        <a:xfrm>
          <a:off x="4791075" y="2343150"/>
          <a:ext cx="104775" cy="95250"/>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12</xdr:row>
      <xdr:rowOff>9525</xdr:rowOff>
    </xdr:from>
    <xdr:to>
      <xdr:col>4</xdr:col>
      <xdr:colOff>800100</xdr:colOff>
      <xdr:row>13</xdr:row>
      <xdr:rowOff>95250</xdr:rowOff>
    </xdr:to>
    <xdr:sp fLocksText="0">
      <xdr:nvSpPr>
        <xdr:cNvPr id="71" name="テキスト ボックス 71"/>
        <xdr:cNvSpPr txBox="1">
          <a:spLocks noChangeArrowheads="1"/>
        </xdr:cNvSpPr>
      </xdr:nvSpPr>
      <xdr:spPr>
        <a:xfrm>
          <a:off x="4467225" y="2114550"/>
          <a:ext cx="71437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101,113</a:t>
          </a:r>
        </a:p>
      </xdr:txBody>
    </xdr:sp>
    <xdr:clientData/>
  </xdr:twoCellAnchor>
  <xdr:twoCellAnchor>
    <xdr:from>
      <xdr:col>3</xdr:col>
      <xdr:colOff>828675</xdr:colOff>
      <xdr:row>12</xdr:row>
      <xdr:rowOff>152400</xdr:rowOff>
    </xdr:from>
    <xdr:to>
      <xdr:col>3</xdr:col>
      <xdr:colOff>923925</xdr:colOff>
      <xdr:row>13</xdr:row>
      <xdr:rowOff>85725</xdr:rowOff>
    </xdr:to>
    <xdr:sp>
      <xdr:nvSpPr>
        <xdr:cNvPr id="72" name="円/楕円 72"/>
        <xdr:cNvSpPr>
          <a:spLocks/>
        </xdr:cNvSpPr>
      </xdr:nvSpPr>
      <xdr:spPr>
        <a:xfrm>
          <a:off x="4114800" y="2257425"/>
          <a:ext cx="95250"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11</xdr:row>
      <xdr:rowOff>95250</xdr:rowOff>
    </xdr:from>
    <xdr:to>
      <xdr:col>4</xdr:col>
      <xdr:colOff>142875</xdr:colOff>
      <xdr:row>13</xdr:row>
      <xdr:rowOff>9525</xdr:rowOff>
    </xdr:to>
    <xdr:sp fLocksText="0">
      <xdr:nvSpPr>
        <xdr:cNvPr id="73" name="テキスト ボックス 73"/>
        <xdr:cNvSpPr txBox="1">
          <a:spLocks noChangeArrowheads="1"/>
        </xdr:cNvSpPr>
      </xdr:nvSpPr>
      <xdr:spPr>
        <a:xfrm>
          <a:off x="3790950" y="20288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105,564</a:t>
          </a:r>
        </a:p>
      </xdr:txBody>
    </xdr:sp>
    <xdr:clientData/>
  </xdr:twoCellAnchor>
  <xdr:twoCellAnchor>
    <xdr:from>
      <xdr:col>3</xdr:col>
      <xdr:colOff>142875</xdr:colOff>
      <xdr:row>12</xdr:row>
      <xdr:rowOff>133350</xdr:rowOff>
    </xdr:from>
    <xdr:to>
      <xdr:col>3</xdr:col>
      <xdr:colOff>247650</xdr:colOff>
      <xdr:row>13</xdr:row>
      <xdr:rowOff>66675</xdr:rowOff>
    </xdr:to>
    <xdr:sp>
      <xdr:nvSpPr>
        <xdr:cNvPr id="74" name="円/楕円 74"/>
        <xdr:cNvSpPr>
          <a:spLocks/>
        </xdr:cNvSpPr>
      </xdr:nvSpPr>
      <xdr:spPr>
        <a:xfrm>
          <a:off x="3429000" y="2238375"/>
          <a:ext cx="104775"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11</xdr:row>
      <xdr:rowOff>76200</xdr:rowOff>
    </xdr:from>
    <xdr:to>
      <xdr:col>3</xdr:col>
      <xdr:colOff>571500</xdr:colOff>
      <xdr:row>12</xdr:row>
      <xdr:rowOff>161925</xdr:rowOff>
    </xdr:to>
    <xdr:sp fLocksText="0">
      <xdr:nvSpPr>
        <xdr:cNvPr id="75" name="テキスト ボックス 75"/>
        <xdr:cNvSpPr txBox="1">
          <a:spLocks noChangeArrowheads="1"/>
        </xdr:cNvSpPr>
      </xdr:nvSpPr>
      <xdr:spPr>
        <a:xfrm>
          <a:off x="3124200" y="200977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106,349</a:t>
          </a:r>
        </a:p>
      </xdr:txBody>
    </xdr:sp>
    <xdr:clientData/>
  </xdr:twoCellAnchor>
  <xdr:twoCellAnchor>
    <xdr:from>
      <xdr:col>2</xdr:col>
      <xdr:colOff>571500</xdr:colOff>
      <xdr:row>12</xdr:row>
      <xdr:rowOff>95250</xdr:rowOff>
    </xdr:from>
    <xdr:to>
      <xdr:col>2</xdr:col>
      <xdr:colOff>676275</xdr:colOff>
      <xdr:row>13</xdr:row>
      <xdr:rowOff>19050</xdr:rowOff>
    </xdr:to>
    <xdr:sp>
      <xdr:nvSpPr>
        <xdr:cNvPr id="76" name="円/楕円 76"/>
        <xdr:cNvSpPr>
          <a:spLocks/>
        </xdr:cNvSpPr>
      </xdr:nvSpPr>
      <xdr:spPr>
        <a:xfrm>
          <a:off x="2762250" y="2200275"/>
          <a:ext cx="104775" cy="95250"/>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11</xdr:row>
      <xdr:rowOff>28575</xdr:rowOff>
    </xdr:from>
    <xdr:to>
      <xdr:col>2</xdr:col>
      <xdr:colOff>981075</xdr:colOff>
      <xdr:row>12</xdr:row>
      <xdr:rowOff>123825</xdr:rowOff>
    </xdr:to>
    <xdr:sp fLocksText="0">
      <xdr:nvSpPr>
        <xdr:cNvPr id="77" name="テキスト ボックス 77"/>
        <xdr:cNvSpPr txBox="1">
          <a:spLocks noChangeArrowheads="1"/>
        </xdr:cNvSpPr>
      </xdr:nvSpPr>
      <xdr:spPr>
        <a:xfrm>
          <a:off x="2438400" y="196215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108,685</a:t>
          </a:r>
        </a:p>
      </xdr:txBody>
    </xdr:sp>
    <xdr:clientData/>
  </xdr:twoCellAnchor>
  <xdr:twoCellAnchor>
    <xdr:from>
      <xdr:col>1</xdr:col>
      <xdr:colOff>990600</xdr:colOff>
      <xdr:row>29</xdr:row>
      <xdr:rowOff>9525</xdr:rowOff>
    </xdr:from>
    <xdr:to>
      <xdr:col>5</xdr:col>
      <xdr:colOff>704850</xdr:colOff>
      <xdr:row>30</xdr:row>
      <xdr:rowOff>95250</xdr:rowOff>
    </xdr:to>
    <xdr:sp>
      <xdr:nvSpPr>
        <xdr:cNvPr id="78" name="正方形/長方形 78"/>
        <xdr:cNvSpPr>
          <a:spLocks/>
        </xdr:cNvSpPr>
      </xdr:nvSpPr>
      <xdr:spPr>
        <a:xfrm>
          <a:off x="2085975" y="5076825"/>
          <a:ext cx="4095750" cy="257175"/>
        </a:xfrm>
        <a:prstGeom prst="rect">
          <a:avLst/>
        </a:prstGeom>
        <a:solidFill>
          <a:srgbClr val="FFFFFF"/>
        </a:solidFill>
        <a:ln w="93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latin typeface="ＭＳ Ｐゴシック"/>
              <a:ea typeface="ＭＳ Ｐゴシック"/>
              <a:cs typeface="ＭＳ Ｐゴシック"/>
            </a:rPr>
            <a:t>人口1人当たり決算額の推移</a:t>
          </a:r>
        </a:p>
      </xdr:txBody>
    </xdr:sp>
    <xdr:clientData/>
  </xdr:twoCellAnchor>
  <xdr:twoCellAnchor>
    <xdr:from>
      <xdr:col>0</xdr:col>
      <xdr:colOff>123825</xdr:colOff>
      <xdr:row>29</xdr:row>
      <xdr:rowOff>9525</xdr:rowOff>
    </xdr:from>
    <xdr:to>
      <xdr:col>1</xdr:col>
      <xdr:colOff>314325</xdr:colOff>
      <xdr:row>33</xdr:row>
      <xdr:rowOff>295275</xdr:rowOff>
    </xdr:to>
    <xdr:sp>
      <xdr:nvSpPr>
        <xdr:cNvPr id="79" name="角丸四角形 79"/>
        <xdr:cNvSpPr>
          <a:spLocks/>
        </xdr:cNvSpPr>
      </xdr:nvSpPr>
      <xdr:spPr>
        <a:xfrm>
          <a:off x="123825" y="5076825"/>
          <a:ext cx="1285875" cy="1143000"/>
        </a:xfrm>
        <a:prstGeom prst="round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29</xdr:row>
      <xdr:rowOff>123825</xdr:rowOff>
    </xdr:from>
    <xdr:to>
      <xdr:col>1</xdr:col>
      <xdr:colOff>571500</xdr:colOff>
      <xdr:row>31</xdr:row>
      <xdr:rowOff>38100</xdr:rowOff>
    </xdr:to>
    <xdr:sp>
      <xdr:nvSpPr>
        <xdr:cNvPr id="80" name="正方形/長方形 80"/>
        <xdr:cNvSpPr>
          <a:spLocks/>
        </xdr:cNvSpPr>
      </xdr:nvSpPr>
      <xdr:spPr>
        <a:xfrm>
          <a:off x="438150" y="5191125"/>
          <a:ext cx="1228725" cy="257175"/>
        </a:xfrm>
        <a:prstGeom prst="rect">
          <a:avLst/>
        </a:prstGeom>
        <a:noFill/>
        <a:ln w="9525" cmpd="sng">
          <a:noFill/>
        </a:ln>
      </xdr:spPr>
      <xdr:txBody>
        <a:bodyPr vertOverflow="clip" wrap="square" lIns="18000" tIns="0"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438150</xdr:colOff>
      <xdr:row>31</xdr:row>
      <xdr:rowOff>47625</xdr:rowOff>
    </xdr:from>
    <xdr:to>
      <xdr:col>1</xdr:col>
      <xdr:colOff>571500</xdr:colOff>
      <xdr:row>31</xdr:row>
      <xdr:rowOff>304800</xdr:rowOff>
    </xdr:to>
    <xdr:sp>
      <xdr:nvSpPr>
        <xdr:cNvPr id="81" name="正方形/長方形 81"/>
        <xdr:cNvSpPr>
          <a:spLocks/>
        </xdr:cNvSpPr>
      </xdr:nvSpPr>
      <xdr:spPr>
        <a:xfrm>
          <a:off x="438150" y="5457825"/>
          <a:ext cx="1228725" cy="257175"/>
        </a:xfrm>
        <a:prstGeom prst="rect">
          <a:avLst/>
        </a:prstGeom>
        <a:noFill/>
        <a:ln w="9525" cmpd="sng">
          <a:noFill/>
        </a:ln>
      </xdr:spPr>
      <xdr:txBody>
        <a:bodyPr vertOverflow="clip" wrap="square" lIns="18000" tIns="0"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438150</xdr:colOff>
      <xdr:row>32</xdr:row>
      <xdr:rowOff>9525</xdr:rowOff>
    </xdr:from>
    <xdr:to>
      <xdr:col>1</xdr:col>
      <xdr:colOff>571500</xdr:colOff>
      <xdr:row>34</xdr:row>
      <xdr:rowOff>133350</xdr:rowOff>
    </xdr:to>
    <xdr:sp>
      <xdr:nvSpPr>
        <xdr:cNvPr id="82" name="正方形/長方形 82"/>
        <xdr:cNvSpPr>
          <a:spLocks/>
        </xdr:cNvSpPr>
      </xdr:nvSpPr>
      <xdr:spPr>
        <a:xfrm>
          <a:off x="438150" y="5762625"/>
          <a:ext cx="1228725" cy="638175"/>
        </a:xfrm>
        <a:prstGeom prst="rect">
          <a:avLst/>
        </a:prstGeom>
        <a:noFill/>
        <a:ln w="9525" cmpd="sng">
          <a:noFill/>
        </a:ln>
      </xdr:spPr>
      <xdr:txBody>
        <a:bodyPr vertOverflow="clip" wrap="square" lIns="18000" tIns="0" rIns="0" bIns="0"/>
        <a:p>
          <a:pPr algn="l">
            <a:defRPr/>
          </a:pPr>
          <a:r>
            <a:rPr lang="en-US" cap="none" sz="800" b="0" i="0" u="none" baseline="0">
              <a:solidFill>
                <a:srgbClr val="000000"/>
              </a:solidFill>
              <a:latin typeface="ＭＳ Ｐゴシック"/>
              <a:ea typeface="ＭＳ Ｐゴシック"/>
              <a:cs typeface="ＭＳ Ｐゴシック"/>
            </a:rPr>
            <a:t>類似団体内の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190500</xdr:colOff>
      <xdr:row>30</xdr:row>
      <xdr:rowOff>19050</xdr:rowOff>
    </xdr:from>
    <xdr:to>
      <xdr:col>0</xdr:col>
      <xdr:colOff>361950</xdr:colOff>
      <xdr:row>30</xdr:row>
      <xdr:rowOff>19050</xdr:rowOff>
    </xdr:to>
    <xdr:sp>
      <xdr:nvSpPr>
        <xdr:cNvPr id="83" name="直線コネクタ 83"/>
        <xdr:cNvSpPr>
          <a:spLocks/>
        </xdr:cNvSpPr>
      </xdr:nvSpPr>
      <xdr:spPr>
        <a:xfrm flipH="1">
          <a:off x="190500" y="5257800"/>
          <a:ext cx="1619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31</xdr:row>
      <xdr:rowOff>304800</xdr:rowOff>
    </xdr:from>
    <xdr:to>
      <xdr:col>0</xdr:col>
      <xdr:colOff>276225</xdr:colOff>
      <xdr:row>32</xdr:row>
      <xdr:rowOff>104775</xdr:rowOff>
    </xdr:to>
    <xdr:sp>
      <xdr:nvSpPr>
        <xdr:cNvPr id="84" name="直線コネクタ 84"/>
        <xdr:cNvSpPr>
          <a:spLocks/>
        </xdr:cNvSpPr>
      </xdr:nvSpPr>
      <xdr:spPr>
        <a:xfrm>
          <a:off x="276225" y="5715000"/>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31</xdr:row>
      <xdr:rowOff>304800</xdr:rowOff>
    </xdr:from>
    <xdr:to>
      <xdr:col>0</xdr:col>
      <xdr:colOff>361950</xdr:colOff>
      <xdr:row>31</xdr:row>
      <xdr:rowOff>304800</xdr:rowOff>
    </xdr:to>
    <xdr:sp>
      <xdr:nvSpPr>
        <xdr:cNvPr id="85" name="直線コネクタ 85"/>
        <xdr:cNvSpPr>
          <a:spLocks/>
        </xdr:cNvSpPr>
      </xdr:nvSpPr>
      <xdr:spPr>
        <a:xfrm flipH="1">
          <a:off x="190500" y="57150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33</xdr:row>
      <xdr:rowOff>28575</xdr:rowOff>
    </xdr:from>
    <xdr:to>
      <xdr:col>0</xdr:col>
      <xdr:colOff>276225</xdr:colOff>
      <xdr:row>33</xdr:row>
      <xdr:rowOff>171450</xdr:rowOff>
    </xdr:to>
    <xdr:sp>
      <xdr:nvSpPr>
        <xdr:cNvPr id="86" name="直線コネクタ 86"/>
        <xdr:cNvSpPr>
          <a:spLocks/>
        </xdr:cNvSpPr>
      </xdr:nvSpPr>
      <xdr:spPr>
        <a:xfrm flipV="1">
          <a:off x="276225" y="5953125"/>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33</xdr:row>
      <xdr:rowOff>171450</xdr:rowOff>
    </xdr:from>
    <xdr:to>
      <xdr:col>0</xdr:col>
      <xdr:colOff>361950</xdr:colOff>
      <xdr:row>33</xdr:row>
      <xdr:rowOff>171450</xdr:rowOff>
    </xdr:to>
    <xdr:sp>
      <xdr:nvSpPr>
        <xdr:cNvPr id="87" name="直線コネクタ 87"/>
        <xdr:cNvSpPr>
          <a:spLocks/>
        </xdr:cNvSpPr>
      </xdr:nvSpPr>
      <xdr:spPr>
        <a:xfrm flipH="1">
          <a:off x="190500" y="60960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29</xdr:row>
      <xdr:rowOff>142875</xdr:rowOff>
    </xdr:from>
    <xdr:to>
      <xdr:col>0</xdr:col>
      <xdr:colOff>323850</xdr:colOff>
      <xdr:row>30</xdr:row>
      <xdr:rowOff>66675</xdr:rowOff>
    </xdr:to>
    <xdr:sp>
      <xdr:nvSpPr>
        <xdr:cNvPr id="88" name="円/楕円 88"/>
        <xdr:cNvSpPr>
          <a:spLocks/>
        </xdr:cNvSpPr>
      </xdr:nvSpPr>
      <xdr:spPr>
        <a:xfrm>
          <a:off x="219075" y="5210175"/>
          <a:ext cx="104775" cy="95250"/>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31</xdr:row>
      <xdr:rowOff>66675</xdr:rowOff>
    </xdr:from>
    <xdr:to>
      <xdr:col>0</xdr:col>
      <xdr:colOff>323850</xdr:colOff>
      <xdr:row>31</xdr:row>
      <xdr:rowOff>161925</xdr:rowOff>
    </xdr:to>
    <xdr:sp>
      <xdr:nvSpPr>
        <xdr:cNvPr id="89" name="フローチャート : 判断 89"/>
        <xdr:cNvSpPr>
          <a:spLocks/>
        </xdr:cNvSpPr>
      </xdr:nvSpPr>
      <xdr:spPr>
        <a:xfrm>
          <a:off x="219075" y="5476875"/>
          <a:ext cx="104775" cy="95250"/>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31</xdr:row>
      <xdr:rowOff>238125</xdr:rowOff>
    </xdr:from>
    <xdr:to>
      <xdr:col>5</xdr:col>
      <xdr:colOff>704850</xdr:colOff>
      <xdr:row>39</xdr:row>
      <xdr:rowOff>295275</xdr:rowOff>
    </xdr:to>
    <xdr:sp>
      <xdr:nvSpPr>
        <xdr:cNvPr id="90" name="正方形/長方形 90"/>
        <xdr:cNvSpPr>
          <a:spLocks/>
        </xdr:cNvSpPr>
      </xdr:nvSpPr>
      <xdr:spPr>
        <a:xfrm>
          <a:off x="2085975" y="5648325"/>
          <a:ext cx="40957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30</xdr:row>
      <xdr:rowOff>28575</xdr:rowOff>
    </xdr:from>
    <xdr:to>
      <xdr:col>1</xdr:col>
      <xdr:colOff>819150</xdr:colOff>
      <xdr:row>31</xdr:row>
      <xdr:rowOff>38100</xdr:rowOff>
    </xdr:to>
    <xdr:sp fLocksText="0">
      <xdr:nvSpPr>
        <xdr:cNvPr id="91" name="テキスト ボックス 91"/>
        <xdr:cNvSpPr txBox="1">
          <a:spLocks noChangeArrowheads="1"/>
        </xdr:cNvSpPr>
      </xdr:nvSpPr>
      <xdr:spPr>
        <a:xfrm>
          <a:off x="1628775" y="5267325"/>
          <a:ext cx="285750" cy="180975"/>
        </a:xfrm>
        <a:prstGeom prst="rect">
          <a:avLst/>
        </a:prstGeom>
        <a:noFill/>
        <a:ln w="9525" cmpd="sng">
          <a:noFill/>
        </a:ln>
      </xdr:spPr>
      <xdr:txBody>
        <a:bodyPr vertOverflow="clip" wrap="square" lIns="20160" tIns="20160" rIns="20160" bIns="20160">
          <a:spAutoFit/>
        </a:bodyPr>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990600</xdr:colOff>
      <xdr:row>39</xdr:row>
      <xdr:rowOff>295275</xdr:rowOff>
    </xdr:from>
    <xdr:to>
      <xdr:col>5</xdr:col>
      <xdr:colOff>704850</xdr:colOff>
      <xdr:row>39</xdr:row>
      <xdr:rowOff>295275</xdr:rowOff>
    </xdr:to>
    <xdr:sp>
      <xdr:nvSpPr>
        <xdr:cNvPr id="92" name="直線コネクタ 92"/>
        <xdr:cNvSpPr>
          <a:spLocks/>
        </xdr:cNvSpPr>
      </xdr:nvSpPr>
      <xdr:spPr>
        <a:xfrm>
          <a:off x="2085975" y="79343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38</xdr:row>
      <xdr:rowOff>85725</xdr:rowOff>
    </xdr:from>
    <xdr:to>
      <xdr:col>5</xdr:col>
      <xdr:colOff>704850</xdr:colOff>
      <xdr:row>38</xdr:row>
      <xdr:rowOff>85725</xdr:rowOff>
    </xdr:to>
    <xdr:sp>
      <xdr:nvSpPr>
        <xdr:cNvPr id="93" name="直線コネクタ 93"/>
        <xdr:cNvSpPr>
          <a:spLocks/>
        </xdr:cNvSpPr>
      </xdr:nvSpPr>
      <xdr:spPr>
        <a:xfrm>
          <a:off x="2085975" y="75533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37</xdr:row>
      <xdr:rowOff>47625</xdr:rowOff>
    </xdr:from>
    <xdr:to>
      <xdr:col>5</xdr:col>
      <xdr:colOff>704850</xdr:colOff>
      <xdr:row>37</xdr:row>
      <xdr:rowOff>47625</xdr:rowOff>
    </xdr:to>
    <xdr:sp>
      <xdr:nvSpPr>
        <xdr:cNvPr id="94" name="直線コネクタ 94"/>
        <xdr:cNvSpPr>
          <a:spLocks/>
        </xdr:cNvSpPr>
      </xdr:nvSpPr>
      <xdr:spPr>
        <a:xfrm>
          <a:off x="2085975" y="71723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36</xdr:row>
      <xdr:rowOff>76200</xdr:rowOff>
    </xdr:from>
    <xdr:to>
      <xdr:col>1</xdr:col>
      <xdr:colOff>1000125</xdr:colOff>
      <xdr:row>37</xdr:row>
      <xdr:rowOff>171450</xdr:rowOff>
    </xdr:to>
    <xdr:sp fLocksText="0">
      <xdr:nvSpPr>
        <xdr:cNvPr id="95" name="テキスト ボックス 95"/>
        <xdr:cNvSpPr txBox="1">
          <a:spLocks noChangeArrowheads="1"/>
        </xdr:cNvSpPr>
      </xdr:nvSpPr>
      <xdr:spPr>
        <a:xfrm>
          <a:off x="1362075" y="70294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xdr:col>
      <xdr:colOff>990600</xdr:colOff>
      <xdr:row>35</xdr:row>
      <xdr:rowOff>180975</xdr:rowOff>
    </xdr:from>
    <xdr:to>
      <xdr:col>5</xdr:col>
      <xdr:colOff>704850</xdr:colOff>
      <xdr:row>35</xdr:row>
      <xdr:rowOff>180975</xdr:rowOff>
    </xdr:to>
    <xdr:sp>
      <xdr:nvSpPr>
        <xdr:cNvPr id="96" name="直線コネクタ 96"/>
        <xdr:cNvSpPr>
          <a:spLocks/>
        </xdr:cNvSpPr>
      </xdr:nvSpPr>
      <xdr:spPr>
        <a:xfrm>
          <a:off x="2085975" y="67913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35</xdr:row>
      <xdr:rowOff>38100</xdr:rowOff>
    </xdr:from>
    <xdr:to>
      <xdr:col>1</xdr:col>
      <xdr:colOff>1000125</xdr:colOff>
      <xdr:row>35</xdr:row>
      <xdr:rowOff>304800</xdr:rowOff>
    </xdr:to>
    <xdr:sp fLocksText="0">
      <xdr:nvSpPr>
        <xdr:cNvPr id="97" name="テキスト ボックス 97"/>
        <xdr:cNvSpPr txBox="1">
          <a:spLocks noChangeArrowheads="1"/>
        </xdr:cNvSpPr>
      </xdr:nvSpPr>
      <xdr:spPr>
        <a:xfrm>
          <a:off x="1362075" y="66484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xdr:col>
      <xdr:colOff>990600</xdr:colOff>
      <xdr:row>34</xdr:row>
      <xdr:rowOff>142875</xdr:rowOff>
    </xdr:from>
    <xdr:to>
      <xdr:col>5</xdr:col>
      <xdr:colOff>704850</xdr:colOff>
      <xdr:row>34</xdr:row>
      <xdr:rowOff>142875</xdr:rowOff>
    </xdr:to>
    <xdr:sp>
      <xdr:nvSpPr>
        <xdr:cNvPr id="98" name="直線コネクタ 98"/>
        <xdr:cNvSpPr>
          <a:spLocks/>
        </xdr:cNvSpPr>
      </xdr:nvSpPr>
      <xdr:spPr>
        <a:xfrm>
          <a:off x="2085975" y="64103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34</xdr:row>
      <xdr:rowOff>0</xdr:rowOff>
    </xdr:from>
    <xdr:to>
      <xdr:col>1</xdr:col>
      <xdr:colOff>1000125</xdr:colOff>
      <xdr:row>34</xdr:row>
      <xdr:rowOff>266700</xdr:rowOff>
    </xdr:to>
    <xdr:sp fLocksText="0">
      <xdr:nvSpPr>
        <xdr:cNvPr id="99" name="テキスト ボックス 99"/>
        <xdr:cNvSpPr txBox="1">
          <a:spLocks noChangeArrowheads="1"/>
        </xdr:cNvSpPr>
      </xdr:nvSpPr>
      <xdr:spPr>
        <a:xfrm>
          <a:off x="1362075" y="62674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xdr:col>
      <xdr:colOff>990600</xdr:colOff>
      <xdr:row>33</xdr:row>
      <xdr:rowOff>104775</xdr:rowOff>
    </xdr:from>
    <xdr:to>
      <xdr:col>5</xdr:col>
      <xdr:colOff>704850</xdr:colOff>
      <xdr:row>33</xdr:row>
      <xdr:rowOff>104775</xdr:rowOff>
    </xdr:to>
    <xdr:sp>
      <xdr:nvSpPr>
        <xdr:cNvPr id="100" name="直線コネクタ 100"/>
        <xdr:cNvSpPr>
          <a:spLocks/>
        </xdr:cNvSpPr>
      </xdr:nvSpPr>
      <xdr:spPr>
        <a:xfrm>
          <a:off x="2085975" y="60293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xdr:row>
      <xdr:rowOff>133350</xdr:rowOff>
    </xdr:from>
    <xdr:to>
      <xdr:col>1</xdr:col>
      <xdr:colOff>1000125</xdr:colOff>
      <xdr:row>33</xdr:row>
      <xdr:rowOff>228600</xdr:rowOff>
    </xdr:to>
    <xdr:sp fLocksText="0">
      <xdr:nvSpPr>
        <xdr:cNvPr id="101" name="テキスト ボックス 101"/>
        <xdr:cNvSpPr txBox="1">
          <a:spLocks noChangeArrowheads="1"/>
        </xdr:cNvSpPr>
      </xdr:nvSpPr>
      <xdr:spPr>
        <a:xfrm>
          <a:off x="1362075" y="58864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xdr:col>
      <xdr:colOff>990600</xdr:colOff>
      <xdr:row>31</xdr:row>
      <xdr:rowOff>238125</xdr:rowOff>
    </xdr:from>
    <xdr:to>
      <xdr:col>5</xdr:col>
      <xdr:colOff>704850</xdr:colOff>
      <xdr:row>31</xdr:row>
      <xdr:rowOff>238125</xdr:rowOff>
    </xdr:to>
    <xdr:sp>
      <xdr:nvSpPr>
        <xdr:cNvPr id="102" name="直線コネクタ 102"/>
        <xdr:cNvSpPr>
          <a:spLocks/>
        </xdr:cNvSpPr>
      </xdr:nvSpPr>
      <xdr:spPr>
        <a:xfrm>
          <a:off x="2085975" y="5648325"/>
          <a:ext cx="409575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31</xdr:row>
      <xdr:rowOff>95250</xdr:rowOff>
    </xdr:from>
    <xdr:to>
      <xdr:col>1</xdr:col>
      <xdr:colOff>1000125</xdr:colOff>
      <xdr:row>32</xdr:row>
      <xdr:rowOff>19050</xdr:rowOff>
    </xdr:to>
    <xdr:sp fLocksText="0">
      <xdr:nvSpPr>
        <xdr:cNvPr id="103" name="テキスト ボックス 103"/>
        <xdr:cNvSpPr txBox="1">
          <a:spLocks noChangeArrowheads="1"/>
        </xdr:cNvSpPr>
      </xdr:nvSpPr>
      <xdr:spPr>
        <a:xfrm>
          <a:off x="1362075" y="5505450"/>
          <a:ext cx="733425" cy="266700"/>
        </a:xfrm>
        <a:prstGeom prst="rect">
          <a:avLst/>
        </a:prstGeom>
        <a:noFill/>
        <a:ln w="9525" cmpd="sng">
          <a:noFill/>
        </a:ln>
      </xdr:spPr>
      <xdr:txBody>
        <a:bodyPr vertOverflow="clip" wrap="square" lIns="20160" tIns="20160" rIns="20160" bIns="20160" anchor="ct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xdr:col>
      <xdr:colOff>990600</xdr:colOff>
      <xdr:row>31</xdr:row>
      <xdr:rowOff>238125</xdr:rowOff>
    </xdr:from>
    <xdr:to>
      <xdr:col>5</xdr:col>
      <xdr:colOff>704850</xdr:colOff>
      <xdr:row>39</xdr:row>
      <xdr:rowOff>295275</xdr:rowOff>
    </xdr:to>
    <xdr:sp>
      <xdr:nvSpPr>
        <xdr:cNvPr id="104" name="人口1人当たり決算額の推移グラフ枠445"/>
        <xdr:cNvSpPr>
          <a:spLocks/>
        </xdr:cNvSpPr>
      </xdr:nvSpPr>
      <xdr:spPr>
        <a:xfrm>
          <a:off x="2085975" y="5648325"/>
          <a:ext cx="409575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1076325</xdr:colOff>
      <xdr:row>34</xdr:row>
      <xdr:rowOff>9525</xdr:rowOff>
    </xdr:from>
    <xdr:to>
      <xdr:col>4</xdr:col>
      <xdr:colOff>1076325</xdr:colOff>
      <xdr:row>37</xdr:row>
      <xdr:rowOff>180975</xdr:rowOff>
    </xdr:to>
    <xdr:sp>
      <xdr:nvSpPr>
        <xdr:cNvPr id="105" name="直線コネクタ 105"/>
        <xdr:cNvSpPr>
          <a:spLocks/>
        </xdr:cNvSpPr>
      </xdr:nvSpPr>
      <xdr:spPr>
        <a:xfrm flipV="1">
          <a:off x="5457825" y="6276975"/>
          <a:ext cx="0" cy="10287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37</xdr:row>
      <xdr:rowOff>152400</xdr:rowOff>
    </xdr:from>
    <xdr:to>
      <xdr:col>5</xdr:col>
      <xdr:colOff>809625</xdr:colOff>
      <xdr:row>38</xdr:row>
      <xdr:rowOff>66675</xdr:rowOff>
    </xdr:to>
    <xdr:sp fLocksText="0">
      <xdr:nvSpPr>
        <xdr:cNvPr id="106" name="人口1人当たり決算額の推移最小値テキスト445"/>
        <xdr:cNvSpPr txBox="1">
          <a:spLocks noChangeArrowheads="1"/>
        </xdr:cNvSpPr>
      </xdr:nvSpPr>
      <xdr:spPr>
        <a:xfrm>
          <a:off x="5553075" y="72771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-6,930</a:t>
          </a:r>
        </a:p>
      </xdr:txBody>
    </xdr:sp>
    <xdr:clientData/>
  </xdr:twoCellAnchor>
  <xdr:twoCellAnchor>
    <xdr:from>
      <xdr:col>4</xdr:col>
      <xdr:colOff>990600</xdr:colOff>
      <xdr:row>37</xdr:row>
      <xdr:rowOff>180975</xdr:rowOff>
    </xdr:from>
    <xdr:to>
      <xdr:col>5</xdr:col>
      <xdr:colOff>76200</xdr:colOff>
      <xdr:row>37</xdr:row>
      <xdr:rowOff>180975</xdr:rowOff>
    </xdr:to>
    <xdr:sp>
      <xdr:nvSpPr>
        <xdr:cNvPr id="107" name="直線コネクタ 107"/>
        <xdr:cNvSpPr>
          <a:spLocks/>
        </xdr:cNvSpPr>
      </xdr:nvSpPr>
      <xdr:spPr>
        <a:xfrm>
          <a:off x="5372100" y="7305675"/>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33</xdr:row>
      <xdr:rowOff>95250</xdr:rowOff>
    </xdr:from>
    <xdr:to>
      <xdr:col>5</xdr:col>
      <xdr:colOff>809625</xdr:colOff>
      <xdr:row>34</xdr:row>
      <xdr:rowOff>9525</xdr:rowOff>
    </xdr:to>
    <xdr:sp fLocksText="0">
      <xdr:nvSpPr>
        <xdr:cNvPr id="108" name="人口1人当たり決算額の推移最大値テキスト445"/>
        <xdr:cNvSpPr txBox="1">
          <a:spLocks noChangeArrowheads="1"/>
        </xdr:cNvSpPr>
      </xdr:nvSpPr>
      <xdr:spPr>
        <a:xfrm>
          <a:off x="5553075" y="60198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00"/>
              </a:solidFill>
              <a:latin typeface="ＭＳ Ｐゴシック"/>
              <a:ea typeface="ＭＳ Ｐゴシック"/>
              <a:cs typeface="ＭＳ Ｐゴシック"/>
            </a:rPr>
            <a:t>47,257</a:t>
          </a:r>
        </a:p>
      </xdr:txBody>
    </xdr:sp>
    <xdr:clientData/>
  </xdr:twoCellAnchor>
  <xdr:twoCellAnchor>
    <xdr:from>
      <xdr:col>4</xdr:col>
      <xdr:colOff>990600</xdr:colOff>
      <xdr:row>34</xdr:row>
      <xdr:rowOff>9525</xdr:rowOff>
    </xdr:from>
    <xdr:to>
      <xdr:col>5</xdr:col>
      <xdr:colOff>76200</xdr:colOff>
      <xdr:row>34</xdr:row>
      <xdr:rowOff>9525</xdr:rowOff>
    </xdr:to>
    <xdr:sp>
      <xdr:nvSpPr>
        <xdr:cNvPr id="109" name="直線コネクタ 109"/>
        <xdr:cNvSpPr>
          <a:spLocks/>
        </xdr:cNvSpPr>
      </xdr:nvSpPr>
      <xdr:spPr>
        <a:xfrm>
          <a:off x="5372100" y="6276975"/>
          <a:ext cx="18097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35</xdr:row>
      <xdr:rowOff>142875</xdr:rowOff>
    </xdr:from>
    <xdr:to>
      <xdr:col>4</xdr:col>
      <xdr:colOff>1076325</xdr:colOff>
      <xdr:row>35</xdr:row>
      <xdr:rowOff>209550</xdr:rowOff>
    </xdr:to>
    <xdr:sp>
      <xdr:nvSpPr>
        <xdr:cNvPr id="110" name="直線コネクタ 110"/>
        <xdr:cNvSpPr>
          <a:spLocks/>
        </xdr:cNvSpPr>
      </xdr:nvSpPr>
      <xdr:spPr>
        <a:xfrm>
          <a:off x="4829175" y="6753225"/>
          <a:ext cx="628650"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35</xdr:row>
      <xdr:rowOff>209550</xdr:rowOff>
    </xdr:from>
    <xdr:to>
      <xdr:col>5</xdr:col>
      <xdr:colOff>809625</xdr:colOff>
      <xdr:row>36</xdr:row>
      <xdr:rowOff>123825</xdr:rowOff>
    </xdr:to>
    <xdr:sp fLocksText="0">
      <xdr:nvSpPr>
        <xdr:cNvPr id="111" name="人口1人当たり決算額の推移平均値テキスト445"/>
        <xdr:cNvSpPr txBox="1">
          <a:spLocks noChangeArrowheads="1"/>
        </xdr:cNvSpPr>
      </xdr:nvSpPr>
      <xdr:spPr>
        <a:xfrm>
          <a:off x="5553075" y="6819900"/>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000080"/>
              </a:solidFill>
              <a:latin typeface="ＭＳ Ｐゴシック"/>
              <a:ea typeface="ＭＳ Ｐゴシック"/>
              <a:cs typeface="ＭＳ Ｐゴシック"/>
            </a:rPr>
            <a:t>14,503</a:t>
          </a:r>
        </a:p>
      </xdr:txBody>
    </xdr:sp>
    <xdr:clientData/>
  </xdr:twoCellAnchor>
  <xdr:twoCellAnchor>
    <xdr:from>
      <xdr:col>4</xdr:col>
      <xdr:colOff>1028700</xdr:colOff>
      <xdr:row>35</xdr:row>
      <xdr:rowOff>238125</xdr:rowOff>
    </xdr:from>
    <xdr:to>
      <xdr:col>5</xdr:col>
      <xdr:colOff>38100</xdr:colOff>
      <xdr:row>35</xdr:row>
      <xdr:rowOff>342900</xdr:rowOff>
    </xdr:to>
    <xdr:sp>
      <xdr:nvSpPr>
        <xdr:cNvPr id="112" name="フローチャート : 判断 112"/>
        <xdr:cNvSpPr>
          <a:spLocks/>
        </xdr:cNvSpPr>
      </xdr:nvSpPr>
      <xdr:spPr>
        <a:xfrm>
          <a:off x="5410200" y="6848475"/>
          <a:ext cx="104775"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35</xdr:row>
      <xdr:rowOff>9525</xdr:rowOff>
    </xdr:from>
    <xdr:to>
      <xdr:col>4</xdr:col>
      <xdr:colOff>447675</xdr:colOff>
      <xdr:row>35</xdr:row>
      <xdr:rowOff>142875</xdr:rowOff>
    </xdr:to>
    <xdr:sp>
      <xdr:nvSpPr>
        <xdr:cNvPr id="113" name="直線コネクタ 113"/>
        <xdr:cNvSpPr>
          <a:spLocks/>
        </xdr:cNvSpPr>
      </xdr:nvSpPr>
      <xdr:spPr>
        <a:xfrm>
          <a:off x="4162425" y="6619875"/>
          <a:ext cx="666750" cy="1333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35</xdr:row>
      <xdr:rowOff>238125</xdr:rowOff>
    </xdr:from>
    <xdr:to>
      <xdr:col>4</xdr:col>
      <xdr:colOff>504825</xdr:colOff>
      <xdr:row>35</xdr:row>
      <xdr:rowOff>342900</xdr:rowOff>
    </xdr:to>
    <xdr:sp>
      <xdr:nvSpPr>
        <xdr:cNvPr id="114" name="フローチャート : 判断 114"/>
        <xdr:cNvSpPr>
          <a:spLocks/>
        </xdr:cNvSpPr>
      </xdr:nvSpPr>
      <xdr:spPr>
        <a:xfrm>
          <a:off x="4791075" y="6848475"/>
          <a:ext cx="104775"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35</xdr:row>
      <xdr:rowOff>323850</xdr:rowOff>
    </xdr:from>
    <xdr:to>
      <xdr:col>4</xdr:col>
      <xdr:colOff>800100</xdr:colOff>
      <xdr:row>37</xdr:row>
      <xdr:rowOff>76200</xdr:rowOff>
    </xdr:to>
    <xdr:sp fLocksText="0">
      <xdr:nvSpPr>
        <xdr:cNvPr id="115" name="テキスト ボックス 115"/>
        <xdr:cNvSpPr txBox="1">
          <a:spLocks noChangeArrowheads="1"/>
        </xdr:cNvSpPr>
      </xdr:nvSpPr>
      <xdr:spPr>
        <a:xfrm>
          <a:off x="4467225" y="6934200"/>
          <a:ext cx="71437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14,330</a:t>
          </a:r>
        </a:p>
      </xdr:txBody>
    </xdr:sp>
    <xdr:clientData/>
  </xdr:twoCellAnchor>
  <xdr:twoCellAnchor>
    <xdr:from>
      <xdr:col>3</xdr:col>
      <xdr:colOff>200025</xdr:colOff>
      <xdr:row>34</xdr:row>
      <xdr:rowOff>228600</xdr:rowOff>
    </xdr:from>
    <xdr:to>
      <xdr:col>3</xdr:col>
      <xdr:colOff>876300</xdr:colOff>
      <xdr:row>35</xdr:row>
      <xdr:rowOff>9525</xdr:rowOff>
    </xdr:to>
    <xdr:sp>
      <xdr:nvSpPr>
        <xdr:cNvPr id="116" name="直線コネクタ 116"/>
        <xdr:cNvSpPr>
          <a:spLocks/>
        </xdr:cNvSpPr>
      </xdr:nvSpPr>
      <xdr:spPr>
        <a:xfrm>
          <a:off x="3486150" y="6496050"/>
          <a:ext cx="676275" cy="1238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35</xdr:row>
      <xdr:rowOff>180975</xdr:rowOff>
    </xdr:from>
    <xdr:to>
      <xdr:col>3</xdr:col>
      <xdr:colOff>923925</xdr:colOff>
      <xdr:row>35</xdr:row>
      <xdr:rowOff>285750</xdr:rowOff>
    </xdr:to>
    <xdr:sp>
      <xdr:nvSpPr>
        <xdr:cNvPr id="117" name="フローチャート : 判断 117"/>
        <xdr:cNvSpPr>
          <a:spLocks/>
        </xdr:cNvSpPr>
      </xdr:nvSpPr>
      <xdr:spPr>
        <a:xfrm>
          <a:off x="4114800" y="6791325"/>
          <a:ext cx="95250"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35</xdr:row>
      <xdr:rowOff>266700</xdr:rowOff>
    </xdr:from>
    <xdr:to>
      <xdr:col>4</xdr:col>
      <xdr:colOff>142875</xdr:colOff>
      <xdr:row>37</xdr:row>
      <xdr:rowOff>19050</xdr:rowOff>
    </xdr:to>
    <xdr:sp fLocksText="0">
      <xdr:nvSpPr>
        <xdr:cNvPr id="118" name="テキスト ボックス 118"/>
        <xdr:cNvSpPr txBox="1">
          <a:spLocks noChangeArrowheads="1"/>
        </xdr:cNvSpPr>
      </xdr:nvSpPr>
      <xdr:spPr>
        <a:xfrm>
          <a:off x="3790950" y="687705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17,373</a:t>
          </a:r>
        </a:p>
      </xdr:txBody>
    </xdr:sp>
    <xdr:clientData/>
  </xdr:twoCellAnchor>
  <xdr:twoCellAnchor>
    <xdr:from>
      <xdr:col>2</xdr:col>
      <xdr:colOff>619125</xdr:colOff>
      <xdr:row>34</xdr:row>
      <xdr:rowOff>171450</xdr:rowOff>
    </xdr:from>
    <xdr:to>
      <xdr:col>3</xdr:col>
      <xdr:colOff>200025</xdr:colOff>
      <xdr:row>34</xdr:row>
      <xdr:rowOff>228600</xdr:rowOff>
    </xdr:to>
    <xdr:sp>
      <xdr:nvSpPr>
        <xdr:cNvPr id="119" name="直線コネクタ 119"/>
        <xdr:cNvSpPr>
          <a:spLocks/>
        </xdr:cNvSpPr>
      </xdr:nvSpPr>
      <xdr:spPr>
        <a:xfrm>
          <a:off x="2809875" y="6438900"/>
          <a:ext cx="676275" cy="571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35</xdr:row>
      <xdr:rowOff>142875</xdr:rowOff>
    </xdr:from>
    <xdr:to>
      <xdr:col>3</xdr:col>
      <xdr:colOff>247650</xdr:colOff>
      <xdr:row>35</xdr:row>
      <xdr:rowOff>247650</xdr:rowOff>
    </xdr:to>
    <xdr:sp>
      <xdr:nvSpPr>
        <xdr:cNvPr id="120" name="フローチャート : 判断 120"/>
        <xdr:cNvSpPr>
          <a:spLocks/>
        </xdr:cNvSpPr>
      </xdr:nvSpPr>
      <xdr:spPr>
        <a:xfrm>
          <a:off x="3429000" y="6753225"/>
          <a:ext cx="104775"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35</xdr:row>
      <xdr:rowOff>228600</xdr:rowOff>
    </xdr:from>
    <xdr:to>
      <xdr:col>3</xdr:col>
      <xdr:colOff>571500</xdr:colOff>
      <xdr:row>36</xdr:row>
      <xdr:rowOff>152400</xdr:rowOff>
    </xdr:to>
    <xdr:sp fLocksText="0">
      <xdr:nvSpPr>
        <xdr:cNvPr id="121" name="テキスト ボックス 121"/>
        <xdr:cNvSpPr txBox="1">
          <a:spLocks noChangeArrowheads="1"/>
        </xdr:cNvSpPr>
      </xdr:nvSpPr>
      <xdr:spPr>
        <a:xfrm>
          <a:off x="3124200" y="6838950"/>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19,290</a:t>
          </a:r>
        </a:p>
      </xdr:txBody>
    </xdr:sp>
    <xdr:clientData/>
  </xdr:twoCellAnchor>
  <xdr:twoCellAnchor>
    <xdr:from>
      <xdr:col>2</xdr:col>
      <xdr:colOff>571500</xdr:colOff>
      <xdr:row>35</xdr:row>
      <xdr:rowOff>95250</xdr:rowOff>
    </xdr:from>
    <xdr:to>
      <xdr:col>2</xdr:col>
      <xdr:colOff>676275</xdr:colOff>
      <xdr:row>35</xdr:row>
      <xdr:rowOff>200025</xdr:rowOff>
    </xdr:to>
    <xdr:sp>
      <xdr:nvSpPr>
        <xdr:cNvPr id="122" name="フローチャート : 判断 122"/>
        <xdr:cNvSpPr>
          <a:spLocks/>
        </xdr:cNvSpPr>
      </xdr:nvSpPr>
      <xdr:spPr>
        <a:xfrm>
          <a:off x="2762250" y="6705600"/>
          <a:ext cx="104775" cy="104775"/>
        </a:xfrm>
        <a:prstGeom prst="flowChartDecision">
          <a:avLst/>
        </a:prstGeom>
        <a:solidFill>
          <a:srgbClr val="000080"/>
        </a:solid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35</xdr:row>
      <xdr:rowOff>180975</xdr:rowOff>
    </xdr:from>
    <xdr:to>
      <xdr:col>2</xdr:col>
      <xdr:colOff>981075</xdr:colOff>
      <xdr:row>36</xdr:row>
      <xdr:rowOff>95250</xdr:rowOff>
    </xdr:to>
    <xdr:sp fLocksText="0">
      <xdr:nvSpPr>
        <xdr:cNvPr id="123" name="テキスト ボックス 123"/>
        <xdr:cNvSpPr txBox="1">
          <a:spLocks noChangeArrowheads="1"/>
        </xdr:cNvSpPr>
      </xdr:nvSpPr>
      <xdr:spPr>
        <a:xfrm>
          <a:off x="2438400" y="6791325"/>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000080"/>
              </a:solidFill>
              <a:latin typeface="ＭＳ Ｐゴシック"/>
              <a:ea typeface="ＭＳ Ｐゴシック"/>
              <a:cs typeface="ＭＳ Ｐゴシック"/>
            </a:rPr>
            <a:t>21,971</a:t>
          </a:r>
        </a:p>
      </xdr:txBody>
    </xdr:sp>
    <xdr:clientData/>
  </xdr:twoCellAnchor>
  <xdr:twoCellAnchor>
    <xdr:from>
      <xdr:col>4</xdr:col>
      <xdr:colOff>914400</xdr:colOff>
      <xdr:row>39</xdr:row>
      <xdr:rowOff>323850</xdr:rowOff>
    </xdr:from>
    <xdr:to>
      <xdr:col>5</xdr:col>
      <xdr:colOff>552450</xdr:colOff>
      <xdr:row>41</xdr:row>
      <xdr:rowOff>66675</xdr:rowOff>
    </xdr:to>
    <xdr:sp fLocksText="0">
      <xdr:nvSpPr>
        <xdr:cNvPr id="124" name="テキスト ボックス 124"/>
        <xdr:cNvSpPr txBox="1">
          <a:spLocks noChangeArrowheads="1"/>
        </xdr:cNvSpPr>
      </xdr:nvSpPr>
      <xdr:spPr>
        <a:xfrm>
          <a:off x="5295900" y="79629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4</xdr:col>
      <xdr:colOff>285750</xdr:colOff>
      <xdr:row>39</xdr:row>
      <xdr:rowOff>323850</xdr:rowOff>
    </xdr:from>
    <xdr:to>
      <xdr:col>4</xdr:col>
      <xdr:colOff>1019175</xdr:colOff>
      <xdr:row>41</xdr:row>
      <xdr:rowOff>66675</xdr:rowOff>
    </xdr:to>
    <xdr:sp fLocksText="0">
      <xdr:nvSpPr>
        <xdr:cNvPr id="125" name="テキスト ボックス 125"/>
        <xdr:cNvSpPr txBox="1">
          <a:spLocks noChangeArrowheads="1"/>
        </xdr:cNvSpPr>
      </xdr:nvSpPr>
      <xdr:spPr>
        <a:xfrm>
          <a:off x="4667250" y="79629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695325</xdr:colOff>
      <xdr:row>39</xdr:row>
      <xdr:rowOff>323850</xdr:rowOff>
    </xdr:from>
    <xdr:to>
      <xdr:col>4</xdr:col>
      <xdr:colOff>342900</xdr:colOff>
      <xdr:row>41</xdr:row>
      <xdr:rowOff>66675</xdr:rowOff>
    </xdr:to>
    <xdr:sp fLocksText="0">
      <xdr:nvSpPr>
        <xdr:cNvPr id="126" name="テキスト ボックス 126"/>
        <xdr:cNvSpPr txBox="1">
          <a:spLocks noChangeArrowheads="1"/>
        </xdr:cNvSpPr>
      </xdr:nvSpPr>
      <xdr:spPr>
        <a:xfrm>
          <a:off x="3981450" y="7962900"/>
          <a:ext cx="74295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3</xdr:col>
      <xdr:colOff>28575</xdr:colOff>
      <xdr:row>39</xdr:row>
      <xdr:rowOff>323850</xdr:rowOff>
    </xdr:from>
    <xdr:to>
      <xdr:col>3</xdr:col>
      <xdr:colOff>762000</xdr:colOff>
      <xdr:row>41</xdr:row>
      <xdr:rowOff>66675</xdr:rowOff>
    </xdr:to>
    <xdr:sp fLocksText="0">
      <xdr:nvSpPr>
        <xdr:cNvPr id="127" name="テキスト ボックス 127"/>
        <xdr:cNvSpPr txBox="1">
          <a:spLocks noChangeArrowheads="1"/>
        </xdr:cNvSpPr>
      </xdr:nvSpPr>
      <xdr:spPr>
        <a:xfrm>
          <a:off x="3314700" y="7962900"/>
          <a:ext cx="733425"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xdr:col>
      <xdr:colOff>447675</xdr:colOff>
      <xdr:row>39</xdr:row>
      <xdr:rowOff>323850</xdr:rowOff>
    </xdr:from>
    <xdr:to>
      <xdr:col>3</xdr:col>
      <xdr:colOff>95250</xdr:colOff>
      <xdr:row>41</xdr:row>
      <xdr:rowOff>66675</xdr:rowOff>
    </xdr:to>
    <xdr:sp fLocksText="0">
      <xdr:nvSpPr>
        <xdr:cNvPr id="128" name="テキスト ボックス 128"/>
        <xdr:cNvSpPr txBox="1">
          <a:spLocks noChangeArrowheads="1"/>
        </xdr:cNvSpPr>
      </xdr:nvSpPr>
      <xdr:spPr>
        <a:xfrm>
          <a:off x="2638425" y="7962900"/>
          <a:ext cx="742950" cy="257175"/>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4</xdr:col>
      <xdr:colOff>1028700</xdr:colOff>
      <xdr:row>35</xdr:row>
      <xdr:rowOff>161925</xdr:rowOff>
    </xdr:from>
    <xdr:to>
      <xdr:col>5</xdr:col>
      <xdr:colOff>38100</xdr:colOff>
      <xdr:row>35</xdr:row>
      <xdr:rowOff>266700</xdr:rowOff>
    </xdr:to>
    <xdr:sp>
      <xdr:nvSpPr>
        <xdr:cNvPr id="129" name="円/楕円 129"/>
        <xdr:cNvSpPr>
          <a:spLocks/>
        </xdr:cNvSpPr>
      </xdr:nvSpPr>
      <xdr:spPr>
        <a:xfrm>
          <a:off x="5410200" y="6772275"/>
          <a:ext cx="104775"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35</xdr:row>
      <xdr:rowOff>9525</xdr:rowOff>
    </xdr:from>
    <xdr:to>
      <xdr:col>5</xdr:col>
      <xdr:colOff>809625</xdr:colOff>
      <xdr:row>35</xdr:row>
      <xdr:rowOff>266700</xdr:rowOff>
    </xdr:to>
    <xdr:sp fLocksText="0">
      <xdr:nvSpPr>
        <xdr:cNvPr id="130" name="人口1人当たり決算額の推移該当値テキスト445"/>
        <xdr:cNvSpPr txBox="1">
          <a:spLocks noChangeArrowheads="1"/>
        </xdr:cNvSpPr>
      </xdr:nvSpPr>
      <xdr:spPr>
        <a:xfrm>
          <a:off x="5553075" y="6619875"/>
          <a:ext cx="733425" cy="257175"/>
        </a:xfrm>
        <a:prstGeom prst="rect">
          <a:avLst/>
        </a:prstGeom>
        <a:noFill/>
        <a:ln w="9525" cmpd="sng">
          <a:noFill/>
        </a:ln>
      </xdr:spPr>
      <xdr:txBody>
        <a:bodyPr vertOverflow="clip" wrap="square" lIns="20160" tIns="20160" rIns="20160" bIns="20160" anchor="ctr"/>
        <a:p>
          <a:pPr algn="l">
            <a:defRPr/>
          </a:pPr>
          <a:r>
            <a:rPr lang="en-US" cap="none" sz="1000" b="1" i="0" u="none" baseline="0">
              <a:solidFill>
                <a:srgbClr val="FF0000"/>
              </a:solidFill>
              <a:latin typeface="ＭＳ Ｐゴシック"/>
              <a:ea typeface="ＭＳ Ｐゴシック"/>
              <a:cs typeface="ＭＳ Ｐゴシック"/>
            </a:rPr>
            <a:t>18,562</a:t>
          </a:r>
        </a:p>
      </xdr:txBody>
    </xdr:sp>
    <xdr:clientData/>
  </xdr:twoCellAnchor>
  <xdr:twoCellAnchor>
    <xdr:from>
      <xdr:col>4</xdr:col>
      <xdr:colOff>409575</xdr:colOff>
      <xdr:row>35</xdr:row>
      <xdr:rowOff>85725</xdr:rowOff>
    </xdr:from>
    <xdr:to>
      <xdr:col>4</xdr:col>
      <xdr:colOff>504825</xdr:colOff>
      <xdr:row>35</xdr:row>
      <xdr:rowOff>190500</xdr:rowOff>
    </xdr:to>
    <xdr:sp>
      <xdr:nvSpPr>
        <xdr:cNvPr id="131" name="円/楕円 131"/>
        <xdr:cNvSpPr>
          <a:spLocks/>
        </xdr:cNvSpPr>
      </xdr:nvSpPr>
      <xdr:spPr>
        <a:xfrm>
          <a:off x="4791075" y="6696075"/>
          <a:ext cx="104775"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34</xdr:row>
      <xdr:rowOff>200025</xdr:rowOff>
    </xdr:from>
    <xdr:to>
      <xdr:col>4</xdr:col>
      <xdr:colOff>800100</xdr:colOff>
      <xdr:row>35</xdr:row>
      <xdr:rowOff>114300</xdr:rowOff>
    </xdr:to>
    <xdr:sp fLocksText="0">
      <xdr:nvSpPr>
        <xdr:cNvPr id="132" name="テキスト ボックス 132"/>
        <xdr:cNvSpPr txBox="1">
          <a:spLocks noChangeArrowheads="1"/>
        </xdr:cNvSpPr>
      </xdr:nvSpPr>
      <xdr:spPr>
        <a:xfrm>
          <a:off x="4467225" y="6467475"/>
          <a:ext cx="71437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22,269</a:t>
          </a:r>
        </a:p>
      </xdr:txBody>
    </xdr:sp>
    <xdr:clientData/>
  </xdr:twoCellAnchor>
  <xdr:twoCellAnchor>
    <xdr:from>
      <xdr:col>3</xdr:col>
      <xdr:colOff>828675</xdr:colOff>
      <xdr:row>34</xdr:row>
      <xdr:rowOff>304800</xdr:rowOff>
    </xdr:from>
    <xdr:to>
      <xdr:col>3</xdr:col>
      <xdr:colOff>923925</xdr:colOff>
      <xdr:row>35</xdr:row>
      <xdr:rowOff>57150</xdr:rowOff>
    </xdr:to>
    <xdr:sp>
      <xdr:nvSpPr>
        <xdr:cNvPr id="133" name="円/楕円 133"/>
        <xdr:cNvSpPr>
          <a:spLocks/>
        </xdr:cNvSpPr>
      </xdr:nvSpPr>
      <xdr:spPr>
        <a:xfrm>
          <a:off x="4114800" y="6572250"/>
          <a:ext cx="95250" cy="95250"/>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34</xdr:row>
      <xdr:rowOff>66675</xdr:rowOff>
    </xdr:from>
    <xdr:to>
      <xdr:col>4</xdr:col>
      <xdr:colOff>142875</xdr:colOff>
      <xdr:row>34</xdr:row>
      <xdr:rowOff>333375</xdr:rowOff>
    </xdr:to>
    <xdr:sp fLocksText="0">
      <xdr:nvSpPr>
        <xdr:cNvPr id="134" name="テキスト ボックス 134"/>
        <xdr:cNvSpPr txBox="1">
          <a:spLocks noChangeArrowheads="1"/>
        </xdr:cNvSpPr>
      </xdr:nvSpPr>
      <xdr:spPr>
        <a:xfrm>
          <a:off x="3790950" y="6334125"/>
          <a:ext cx="733425" cy="266700"/>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29,146</a:t>
          </a:r>
        </a:p>
      </xdr:txBody>
    </xdr:sp>
    <xdr:clientData/>
  </xdr:twoCellAnchor>
  <xdr:twoCellAnchor>
    <xdr:from>
      <xdr:col>3</xdr:col>
      <xdr:colOff>142875</xdr:colOff>
      <xdr:row>34</xdr:row>
      <xdr:rowOff>171450</xdr:rowOff>
    </xdr:from>
    <xdr:to>
      <xdr:col>3</xdr:col>
      <xdr:colOff>247650</xdr:colOff>
      <xdr:row>34</xdr:row>
      <xdr:rowOff>276225</xdr:rowOff>
    </xdr:to>
    <xdr:sp>
      <xdr:nvSpPr>
        <xdr:cNvPr id="135" name="円/楕円 135"/>
        <xdr:cNvSpPr>
          <a:spLocks/>
        </xdr:cNvSpPr>
      </xdr:nvSpPr>
      <xdr:spPr>
        <a:xfrm>
          <a:off x="3429000" y="6438900"/>
          <a:ext cx="104775"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33</xdr:row>
      <xdr:rowOff>285750</xdr:rowOff>
    </xdr:from>
    <xdr:to>
      <xdr:col>3</xdr:col>
      <xdr:colOff>571500</xdr:colOff>
      <xdr:row>34</xdr:row>
      <xdr:rowOff>200025</xdr:rowOff>
    </xdr:to>
    <xdr:sp fLocksText="0">
      <xdr:nvSpPr>
        <xdr:cNvPr id="136" name="テキスト ボックス 136"/>
        <xdr:cNvSpPr txBox="1">
          <a:spLocks noChangeArrowheads="1"/>
        </xdr:cNvSpPr>
      </xdr:nvSpPr>
      <xdr:spPr>
        <a:xfrm>
          <a:off x="3124200" y="621030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35,840</a:t>
          </a:r>
        </a:p>
      </xdr:txBody>
    </xdr:sp>
    <xdr:clientData/>
  </xdr:twoCellAnchor>
  <xdr:twoCellAnchor>
    <xdr:from>
      <xdr:col>2</xdr:col>
      <xdr:colOff>571500</xdr:colOff>
      <xdr:row>34</xdr:row>
      <xdr:rowOff>114300</xdr:rowOff>
    </xdr:from>
    <xdr:to>
      <xdr:col>2</xdr:col>
      <xdr:colOff>676275</xdr:colOff>
      <xdr:row>34</xdr:row>
      <xdr:rowOff>219075</xdr:rowOff>
    </xdr:to>
    <xdr:sp>
      <xdr:nvSpPr>
        <xdr:cNvPr id="137" name="円/楕円 137"/>
        <xdr:cNvSpPr>
          <a:spLocks/>
        </xdr:cNvSpPr>
      </xdr:nvSpPr>
      <xdr:spPr>
        <a:xfrm>
          <a:off x="2762250" y="6381750"/>
          <a:ext cx="104775" cy="104775"/>
        </a:xfrm>
        <a:prstGeom prst="ellipse">
          <a:avLst/>
        </a:prstGeom>
        <a:solidFill>
          <a:srgbClr val="FF0000"/>
        </a:solid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33</xdr:row>
      <xdr:rowOff>228600</xdr:rowOff>
    </xdr:from>
    <xdr:to>
      <xdr:col>2</xdr:col>
      <xdr:colOff>981075</xdr:colOff>
      <xdr:row>34</xdr:row>
      <xdr:rowOff>142875</xdr:rowOff>
    </xdr:to>
    <xdr:sp fLocksText="0">
      <xdr:nvSpPr>
        <xdr:cNvPr id="138" name="テキスト ボックス 138"/>
        <xdr:cNvSpPr txBox="1">
          <a:spLocks noChangeArrowheads="1"/>
        </xdr:cNvSpPr>
      </xdr:nvSpPr>
      <xdr:spPr>
        <a:xfrm>
          <a:off x="2438400" y="6153150"/>
          <a:ext cx="733425" cy="257175"/>
        </a:xfrm>
        <a:prstGeom prst="rect">
          <a:avLst/>
        </a:prstGeom>
        <a:noFill/>
        <a:ln w="9525" cmpd="sng">
          <a:noFill/>
        </a:ln>
      </xdr:spPr>
      <xdr:txBody>
        <a:bodyPr vertOverflow="clip" wrap="square" lIns="20160" tIns="20160" rIns="20160" bIns="20160" anchor="ctr"/>
        <a:p>
          <a:pPr algn="ctr">
            <a:defRPr/>
          </a:pPr>
          <a:r>
            <a:rPr lang="en-US" cap="none" sz="1000" b="1" i="0" u="none" baseline="0">
              <a:solidFill>
                <a:srgbClr val="FF0000"/>
              </a:solidFill>
              <a:latin typeface="ＭＳ Ｐゴシック"/>
              <a:ea typeface="ＭＳ Ｐゴシック"/>
              <a:cs typeface="ＭＳ Ｐゴシック"/>
            </a:rPr>
            <a:t>38,896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266700</xdr:colOff>
      <xdr:row>4</xdr:row>
      <xdr:rowOff>76200</xdr:rowOff>
    </xdr:to>
    <xdr:sp>
      <xdr:nvSpPr>
        <xdr:cNvPr id="1" name="正方形/長方形 1"/>
        <xdr:cNvSpPr>
          <a:spLocks/>
        </xdr:cNvSpPr>
      </xdr:nvSpPr>
      <xdr:spPr>
        <a:xfrm>
          <a:off x="609600" y="123825"/>
          <a:ext cx="12172950" cy="638175"/>
        </a:xfrm>
        <a:prstGeom prst="rect">
          <a:avLst/>
        </a:prstGeom>
        <a:noFill/>
        <a:ln w="9525" cmpd="sng">
          <a:noFill/>
        </a:ln>
      </xdr:spPr>
      <xdr:txBody>
        <a:bodyPr vertOverflow="clip" wrap="square" lIns="20160" tIns="20160" rIns="20160" bIns="20160" anchor="ctr"/>
        <a:p>
          <a:pPr algn="l">
            <a:defRPr/>
          </a:pPr>
          <a:r>
            <a:rPr lang="en-US" cap="none" sz="3200" b="1" i="0" u="none" baseline="0">
              <a:solidFill>
                <a:srgbClr val="000000"/>
              </a:solidFill>
              <a:latin typeface="ＭＳ Ｐゴシック"/>
              <a:ea typeface="ＭＳ Ｐゴシック"/>
              <a:cs typeface="ＭＳ Ｐゴシック"/>
            </a:rPr>
            <a:t>（5）市町村性質別歳出決算分析表（住民一人当たりのコスト）</a:t>
          </a:r>
        </a:p>
      </xdr:txBody>
    </xdr:sp>
    <xdr:clientData/>
  </xdr:twoCellAnchor>
  <xdr:twoCellAnchor>
    <xdr:from>
      <xdr:col>27</xdr:col>
      <xdr:colOff>485775</xdr:colOff>
      <xdr:row>1</xdr:row>
      <xdr:rowOff>19050</xdr:rowOff>
    </xdr:from>
    <xdr:to>
      <xdr:col>33</xdr:col>
      <xdr:colOff>304800</xdr:colOff>
      <xdr:row>4</xdr:row>
      <xdr:rowOff>66675</xdr:rowOff>
    </xdr:to>
    <xdr:sp>
      <xdr:nvSpPr>
        <xdr:cNvPr id="2" name="正方形/長方形 2"/>
        <xdr:cNvSpPr>
          <a:spLocks/>
        </xdr:cNvSpPr>
      </xdr:nvSpPr>
      <xdr:spPr>
        <a:xfrm>
          <a:off x="18259425" y="190500"/>
          <a:ext cx="37623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1</xdr:row>
      <xdr:rowOff>47625</xdr:rowOff>
    </xdr:from>
    <xdr:to>
      <xdr:col>33</xdr:col>
      <xdr:colOff>276225</xdr:colOff>
      <xdr:row>4</xdr:row>
      <xdr:rowOff>38100</xdr:rowOff>
    </xdr:to>
    <xdr:sp>
      <xdr:nvSpPr>
        <xdr:cNvPr id="3" name="正方形/長方形 3"/>
        <xdr:cNvSpPr>
          <a:spLocks/>
        </xdr:cNvSpPr>
      </xdr:nvSpPr>
      <xdr:spPr>
        <a:xfrm>
          <a:off x="18278475" y="219075"/>
          <a:ext cx="3714750"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533400</xdr:colOff>
      <xdr:row>1</xdr:row>
      <xdr:rowOff>66675</xdr:rowOff>
    </xdr:from>
    <xdr:to>
      <xdr:col>33</xdr:col>
      <xdr:colOff>247650</xdr:colOff>
      <xdr:row>3</xdr:row>
      <xdr:rowOff>171450</xdr:rowOff>
    </xdr:to>
    <xdr:sp>
      <xdr:nvSpPr>
        <xdr:cNvPr id="4" name="正方形/長方形 4"/>
        <xdr:cNvSpPr>
          <a:spLocks/>
        </xdr:cNvSpPr>
      </xdr:nvSpPr>
      <xdr:spPr>
        <a:xfrm>
          <a:off x="18307050" y="238125"/>
          <a:ext cx="3657600" cy="447675"/>
        </a:xfrm>
        <a:prstGeom prst="rect">
          <a:avLst/>
        </a:prstGeom>
        <a:solidFill>
          <a:srgbClr val="FF0000"/>
        </a:solidFill>
        <a:ln w="936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23</xdr:col>
      <xdr:colOff>438150</xdr:colOff>
      <xdr:row>1</xdr:row>
      <xdr:rowOff>19050</xdr:rowOff>
    </xdr:from>
    <xdr:to>
      <xdr:col>27</xdr:col>
      <xdr:colOff>352425</xdr:colOff>
      <xdr:row>4</xdr:row>
      <xdr:rowOff>66675</xdr:rowOff>
    </xdr:to>
    <xdr:sp>
      <xdr:nvSpPr>
        <xdr:cNvPr id="5" name="正方形/長方形 5"/>
        <xdr:cNvSpPr>
          <a:spLocks/>
        </xdr:cNvSpPr>
      </xdr:nvSpPr>
      <xdr:spPr>
        <a:xfrm>
          <a:off x="15582900" y="190500"/>
          <a:ext cx="25431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457200</xdr:colOff>
      <xdr:row>1</xdr:row>
      <xdr:rowOff>47625</xdr:rowOff>
    </xdr:from>
    <xdr:to>
      <xdr:col>27</xdr:col>
      <xdr:colOff>333375</xdr:colOff>
      <xdr:row>4</xdr:row>
      <xdr:rowOff>38100</xdr:rowOff>
    </xdr:to>
    <xdr:sp>
      <xdr:nvSpPr>
        <xdr:cNvPr id="6" name="正方形/長方形 6"/>
        <xdr:cNvSpPr>
          <a:spLocks/>
        </xdr:cNvSpPr>
      </xdr:nvSpPr>
      <xdr:spPr>
        <a:xfrm>
          <a:off x="15601950" y="219075"/>
          <a:ext cx="2505075"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485775</xdr:colOff>
      <xdr:row>1</xdr:row>
      <xdr:rowOff>66675</xdr:rowOff>
    </xdr:from>
    <xdr:to>
      <xdr:col>27</xdr:col>
      <xdr:colOff>314325</xdr:colOff>
      <xdr:row>4</xdr:row>
      <xdr:rowOff>9525</xdr:rowOff>
    </xdr:to>
    <xdr:sp>
      <xdr:nvSpPr>
        <xdr:cNvPr id="7" name="正方形/長方形 7"/>
        <xdr:cNvSpPr>
          <a:spLocks/>
        </xdr:cNvSpPr>
      </xdr:nvSpPr>
      <xdr:spPr>
        <a:xfrm>
          <a:off x="15630525" y="238125"/>
          <a:ext cx="2457450"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平成</a:t>
          </a:r>
          <a:r>
            <a:rPr lang="en-US" cap="none" sz="2000" b="1" i="0" u="none" baseline="0">
              <a:solidFill>
                <a:srgbClr val="FFFFFF"/>
              </a:solidFill>
            </a:rPr>
            <a:t>27</a:t>
          </a:r>
          <a:r>
            <a:rPr lang="en-US" cap="none" sz="200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66675</xdr:colOff>
      <xdr:row>5</xdr:row>
      <xdr:rowOff>28575</xdr:rowOff>
    </xdr:from>
    <xdr:to>
      <xdr:col>15</xdr:col>
      <xdr:colOff>171450</xdr:colOff>
      <xdr:row>15</xdr:row>
      <xdr:rowOff>95250</xdr:rowOff>
    </xdr:to>
    <xdr:sp>
      <xdr:nvSpPr>
        <xdr:cNvPr id="8" name="正方形/長方形 8"/>
        <xdr:cNvSpPr>
          <a:spLocks/>
        </xdr:cNvSpPr>
      </xdr:nvSpPr>
      <xdr:spPr>
        <a:xfrm>
          <a:off x="733425" y="885825"/>
          <a:ext cx="9305925" cy="178117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5</xdr:row>
      <xdr:rowOff>66675</xdr:rowOff>
    </xdr:from>
    <xdr:to>
      <xdr:col>3</xdr:col>
      <xdr:colOff>209550</xdr:colOff>
      <xdr:row>15</xdr:row>
      <xdr:rowOff>66675</xdr:rowOff>
    </xdr:to>
    <xdr:sp>
      <xdr:nvSpPr>
        <xdr:cNvPr id="9" name="正方形/長方形 9"/>
        <xdr:cNvSpPr>
          <a:spLocks/>
        </xdr:cNvSpPr>
      </xdr:nvSpPr>
      <xdr:spPr>
        <a:xfrm>
          <a:off x="847725" y="923925"/>
          <a:ext cx="13430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人口
　うち日本人
面積
歳入総額
歳出総額
実質収支
標準財政規模
地方債現在高</a:t>
          </a:r>
        </a:p>
      </xdr:txBody>
    </xdr:sp>
    <xdr:clientData/>
  </xdr:twoCellAnchor>
  <xdr:twoCellAnchor>
    <xdr:from>
      <xdr:col>3</xdr:col>
      <xdr:colOff>142875</xdr:colOff>
      <xdr:row>5</xdr:row>
      <xdr:rowOff>66675</xdr:rowOff>
    </xdr:from>
    <xdr:to>
      <xdr:col>5</xdr:col>
      <xdr:colOff>57150</xdr:colOff>
      <xdr:row>15</xdr:row>
      <xdr:rowOff>66675</xdr:rowOff>
    </xdr:to>
    <xdr:sp>
      <xdr:nvSpPr>
        <xdr:cNvPr id="10" name="正方形/長方形 10"/>
        <xdr:cNvSpPr>
          <a:spLocks/>
        </xdr:cNvSpPr>
      </xdr:nvSpPr>
      <xdr:spPr>
        <a:xfrm>
          <a:off x="2124075" y="923925"/>
          <a:ext cx="1228725" cy="171450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20,646
20,601
168.34
11,747,133
11,327,689
388,964
8,202,236
10,738,181</a:t>
          </a:r>
        </a:p>
      </xdr:txBody>
    </xdr:sp>
    <xdr:clientData/>
  </xdr:twoCellAnchor>
  <xdr:twoCellAnchor>
    <xdr:from>
      <xdr:col>5</xdr:col>
      <xdr:colOff>114300</xdr:colOff>
      <xdr:row>5</xdr:row>
      <xdr:rowOff>66675</xdr:rowOff>
    </xdr:from>
    <xdr:to>
      <xdr:col>7</xdr:col>
      <xdr:colOff>257175</xdr:colOff>
      <xdr:row>15</xdr:row>
      <xdr:rowOff>66675</xdr:rowOff>
    </xdr:to>
    <xdr:sp>
      <xdr:nvSpPr>
        <xdr:cNvPr id="11" name="正方形/長方形 11"/>
        <xdr:cNvSpPr>
          <a:spLocks/>
        </xdr:cNvSpPr>
      </xdr:nvSpPr>
      <xdr:spPr>
        <a:xfrm>
          <a:off x="3409950" y="923925"/>
          <a:ext cx="14573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ｋ㎡
千円
千円
千円
千円
千円</a:t>
          </a:r>
        </a:p>
      </xdr:txBody>
    </xdr:sp>
    <xdr:clientData/>
  </xdr:twoCellAnchor>
  <xdr:twoCellAnchor>
    <xdr:from>
      <xdr:col>7</xdr:col>
      <xdr:colOff>257175</xdr:colOff>
      <xdr:row>5</xdr:row>
      <xdr:rowOff>85725</xdr:rowOff>
    </xdr:from>
    <xdr:to>
      <xdr:col>10</xdr:col>
      <xdr:colOff>238125</xdr:colOff>
      <xdr:row>10</xdr:row>
      <xdr:rowOff>161925</xdr:rowOff>
    </xdr:to>
    <xdr:sp>
      <xdr:nvSpPr>
        <xdr:cNvPr id="12" name="正方形/長方形 12"/>
        <xdr:cNvSpPr>
          <a:spLocks/>
        </xdr:cNvSpPr>
      </xdr:nvSpPr>
      <xdr:spPr>
        <a:xfrm>
          <a:off x="4867275" y="942975"/>
          <a:ext cx="1952625" cy="9334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実質赤字比率
連結実質赤字比率
実質公債費比率
将来負担比率</a:t>
          </a:r>
        </a:p>
      </xdr:txBody>
    </xdr:sp>
    <xdr:clientData/>
  </xdr:twoCellAnchor>
  <xdr:twoCellAnchor>
    <xdr:from>
      <xdr:col>10</xdr:col>
      <xdr:colOff>238125</xdr:colOff>
      <xdr:row>5</xdr:row>
      <xdr:rowOff>85725</xdr:rowOff>
    </xdr:from>
    <xdr:to>
      <xdr:col>12</xdr:col>
      <xdr:colOff>133350</xdr:colOff>
      <xdr:row>10</xdr:row>
      <xdr:rowOff>161925</xdr:rowOff>
    </xdr:to>
    <xdr:sp>
      <xdr:nvSpPr>
        <xdr:cNvPr id="13" name="正方形/長方形 13"/>
        <xdr:cNvSpPr>
          <a:spLocks/>
        </xdr:cNvSpPr>
      </xdr:nvSpPr>
      <xdr:spPr>
        <a:xfrm>
          <a:off x="6819900" y="942975"/>
          <a:ext cx="1209675" cy="93345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
-
7.0
-</a:t>
          </a:r>
        </a:p>
      </xdr:txBody>
    </xdr:sp>
    <xdr:clientData/>
  </xdr:twoCellAnchor>
  <xdr:twoCellAnchor>
    <xdr:from>
      <xdr:col>12</xdr:col>
      <xdr:colOff>200025</xdr:colOff>
      <xdr:row>5</xdr:row>
      <xdr:rowOff>95250</xdr:rowOff>
    </xdr:from>
    <xdr:to>
      <xdr:col>13</xdr:col>
      <xdr:colOff>142875</xdr:colOff>
      <xdr:row>11</xdr:row>
      <xdr:rowOff>9525</xdr:rowOff>
    </xdr:to>
    <xdr:sp>
      <xdr:nvSpPr>
        <xdr:cNvPr id="14" name="正方形/長方形 14"/>
        <xdr:cNvSpPr>
          <a:spLocks/>
        </xdr:cNvSpPr>
      </xdr:nvSpPr>
      <xdr:spPr>
        <a:xfrm>
          <a:off x="8096250" y="952500"/>
          <a:ext cx="600075" cy="9429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
％
％
％</a:t>
          </a:r>
        </a:p>
      </xdr:txBody>
    </xdr:sp>
    <xdr:clientData/>
  </xdr:twoCellAnchor>
  <xdr:twoCellAnchor>
    <xdr:from>
      <xdr:col>7</xdr:col>
      <xdr:colOff>257175</xdr:colOff>
      <xdr:row>10</xdr:row>
      <xdr:rowOff>0</xdr:rowOff>
    </xdr:from>
    <xdr:to>
      <xdr:col>10</xdr:col>
      <xdr:colOff>238125</xdr:colOff>
      <xdr:row>13</xdr:row>
      <xdr:rowOff>123825</xdr:rowOff>
    </xdr:to>
    <xdr:sp>
      <xdr:nvSpPr>
        <xdr:cNvPr id="15" name="正方形/長方形 15"/>
        <xdr:cNvSpPr>
          <a:spLocks/>
        </xdr:cNvSpPr>
      </xdr:nvSpPr>
      <xdr:spPr>
        <a:xfrm>
          <a:off x="4867275" y="1714500"/>
          <a:ext cx="195262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市町村類型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年度毎</a:t>
          </a:r>
          <a:r>
            <a:rPr lang="en-US" cap="none" sz="1100" b="1" i="0" u="none" baseline="0">
              <a:solidFill>
                <a:srgbClr val="000000"/>
              </a:solidFill>
            </a:rPr>
            <a:t>)</a:t>
          </a:r>
        </a:p>
      </xdr:txBody>
    </xdr:sp>
    <xdr:clientData/>
  </xdr:twoCellAnchor>
  <xdr:twoCellAnchor>
    <xdr:from>
      <xdr:col>10</xdr:col>
      <xdr:colOff>295275</xdr:colOff>
      <xdr:row>10</xdr:row>
      <xdr:rowOff>0</xdr:rowOff>
    </xdr:from>
    <xdr:to>
      <xdr:col>15</xdr:col>
      <xdr:colOff>171450</xdr:colOff>
      <xdr:row>13</xdr:row>
      <xdr:rowOff>123825</xdr:rowOff>
    </xdr:to>
    <xdr:sp>
      <xdr:nvSpPr>
        <xdr:cNvPr id="16" name="正方形/長方形 16"/>
        <xdr:cNvSpPr>
          <a:spLocks/>
        </xdr:cNvSpPr>
      </xdr:nvSpPr>
      <xdr:spPr>
        <a:xfrm>
          <a:off x="6877050" y="1714500"/>
          <a:ext cx="3162300"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rPr>
            <a:t>H23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H24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H25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H26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H27  Ⅴ</a:t>
          </a: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381000</xdr:colOff>
      <xdr:row>5</xdr:row>
      <xdr:rowOff>28575</xdr:rowOff>
    </xdr:from>
    <xdr:to>
      <xdr:col>17</xdr:col>
      <xdr:colOff>523875</xdr:colOff>
      <xdr:row>11</xdr:row>
      <xdr:rowOff>142875</xdr:rowOff>
    </xdr:to>
    <xdr:sp>
      <xdr:nvSpPr>
        <xdr:cNvPr id="17" name="角丸四角形 17"/>
        <xdr:cNvSpPr>
          <a:spLocks/>
        </xdr:cNvSpPr>
      </xdr:nvSpPr>
      <xdr:spPr>
        <a:xfrm>
          <a:off x="10248900" y="885825"/>
          <a:ext cx="1466850" cy="1143000"/>
        </a:xfrm>
        <a:prstGeom prst="round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628650</xdr:colOff>
      <xdr:row>5</xdr:row>
      <xdr:rowOff>95250</xdr:rowOff>
    </xdr:from>
    <xdr:to>
      <xdr:col>17</xdr:col>
      <xdr:colOff>523875</xdr:colOff>
      <xdr:row>7</xdr:row>
      <xdr:rowOff>9525</xdr:rowOff>
    </xdr:to>
    <xdr:sp>
      <xdr:nvSpPr>
        <xdr:cNvPr id="18" name="正方形/長方形 18"/>
        <xdr:cNvSpPr>
          <a:spLocks/>
        </xdr:cNvSpPr>
      </xdr:nvSpPr>
      <xdr:spPr>
        <a:xfrm>
          <a:off x="10496550" y="952500"/>
          <a:ext cx="1219200" cy="2571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15</xdr:col>
      <xdr:colOff>628650</xdr:colOff>
      <xdr:row>7</xdr:row>
      <xdr:rowOff>19050</xdr:rowOff>
    </xdr:from>
    <xdr:to>
      <xdr:col>17</xdr:col>
      <xdr:colOff>523875</xdr:colOff>
      <xdr:row>8</xdr:row>
      <xdr:rowOff>104775</xdr:rowOff>
    </xdr:to>
    <xdr:sp>
      <xdr:nvSpPr>
        <xdr:cNvPr id="19" name="正方形/長方形 19"/>
        <xdr:cNvSpPr>
          <a:spLocks/>
        </xdr:cNvSpPr>
      </xdr:nvSpPr>
      <xdr:spPr>
        <a:xfrm>
          <a:off x="10496550" y="1219200"/>
          <a:ext cx="1219200" cy="2571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15</xdr:col>
      <xdr:colOff>628650</xdr:colOff>
      <xdr:row>9</xdr:row>
      <xdr:rowOff>9525</xdr:rowOff>
    </xdr:from>
    <xdr:to>
      <xdr:col>17</xdr:col>
      <xdr:colOff>523875</xdr:colOff>
      <xdr:row>12</xdr:row>
      <xdr:rowOff>123825</xdr:rowOff>
    </xdr:to>
    <xdr:sp>
      <xdr:nvSpPr>
        <xdr:cNvPr id="20" name="正方形/長方形 20"/>
        <xdr:cNvSpPr>
          <a:spLocks/>
        </xdr:cNvSpPr>
      </xdr:nvSpPr>
      <xdr:spPr>
        <a:xfrm>
          <a:off x="10496550" y="1552575"/>
          <a:ext cx="1219200" cy="6286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類似団体内の
 最大値及び最小値</a:t>
          </a:r>
        </a:p>
      </xdr:txBody>
    </xdr:sp>
    <xdr:clientData/>
  </xdr:twoCellAnchor>
  <xdr:twoCellAnchor>
    <xdr:from>
      <xdr:col>15</xdr:col>
      <xdr:colOff>457200</xdr:colOff>
      <xdr:row>6</xdr:row>
      <xdr:rowOff>38100</xdr:rowOff>
    </xdr:from>
    <xdr:to>
      <xdr:col>16</xdr:col>
      <xdr:colOff>0</xdr:colOff>
      <xdr:row>6</xdr:row>
      <xdr:rowOff>38100</xdr:rowOff>
    </xdr:to>
    <xdr:sp>
      <xdr:nvSpPr>
        <xdr:cNvPr id="21" name="直線コネクタ 21"/>
        <xdr:cNvSpPr>
          <a:spLocks/>
        </xdr:cNvSpPr>
      </xdr:nvSpPr>
      <xdr:spPr>
        <a:xfrm flipH="1">
          <a:off x="10325100" y="1066800"/>
          <a:ext cx="2000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5</xdr:row>
      <xdr:rowOff>161925</xdr:rowOff>
    </xdr:from>
    <xdr:to>
      <xdr:col>15</xdr:col>
      <xdr:colOff>609600</xdr:colOff>
      <xdr:row>6</xdr:row>
      <xdr:rowOff>85725</xdr:rowOff>
    </xdr:to>
    <xdr:sp>
      <xdr:nvSpPr>
        <xdr:cNvPr id="22" name="円/楕円 22"/>
        <xdr:cNvSpPr>
          <a:spLocks/>
        </xdr:cNvSpPr>
      </xdr:nvSpPr>
      <xdr:spPr>
        <a:xfrm>
          <a:off x="10382250" y="10191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7</xdr:row>
      <xdr:rowOff>85725</xdr:rowOff>
    </xdr:from>
    <xdr:to>
      <xdr:col>15</xdr:col>
      <xdr:colOff>609600</xdr:colOff>
      <xdr:row>8</xdr:row>
      <xdr:rowOff>9525</xdr:rowOff>
    </xdr:to>
    <xdr:sp>
      <xdr:nvSpPr>
        <xdr:cNvPr id="23" name="フローチャート : 判断 23"/>
        <xdr:cNvSpPr>
          <a:spLocks/>
        </xdr:cNvSpPr>
      </xdr:nvSpPr>
      <xdr:spPr>
        <a:xfrm>
          <a:off x="10382250" y="12858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552450</xdr:colOff>
      <xdr:row>8</xdr:row>
      <xdr:rowOff>152400</xdr:rowOff>
    </xdr:from>
    <xdr:to>
      <xdr:col>15</xdr:col>
      <xdr:colOff>552450</xdr:colOff>
      <xdr:row>9</xdr:row>
      <xdr:rowOff>123825</xdr:rowOff>
    </xdr:to>
    <xdr:sp>
      <xdr:nvSpPr>
        <xdr:cNvPr id="24" name="直線コネクタ 24"/>
        <xdr:cNvSpPr>
          <a:spLocks/>
        </xdr:cNvSpPr>
      </xdr:nvSpPr>
      <xdr:spPr>
        <a:xfrm>
          <a:off x="10420350" y="1524000"/>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8</xdr:row>
      <xdr:rowOff>152400</xdr:rowOff>
    </xdr:from>
    <xdr:to>
      <xdr:col>15</xdr:col>
      <xdr:colOff>638175</xdr:colOff>
      <xdr:row>8</xdr:row>
      <xdr:rowOff>152400</xdr:rowOff>
    </xdr:to>
    <xdr:sp>
      <xdr:nvSpPr>
        <xdr:cNvPr id="25" name="直線コネクタ 25"/>
        <xdr:cNvSpPr>
          <a:spLocks/>
        </xdr:cNvSpPr>
      </xdr:nvSpPr>
      <xdr:spPr>
        <a:xfrm>
          <a:off x="10344150" y="15240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552450</xdr:colOff>
      <xdr:row>10</xdr:row>
      <xdr:rowOff>47625</xdr:rowOff>
    </xdr:from>
    <xdr:to>
      <xdr:col>15</xdr:col>
      <xdr:colOff>552450</xdr:colOff>
      <xdr:row>11</xdr:row>
      <xdr:rowOff>19050</xdr:rowOff>
    </xdr:to>
    <xdr:sp>
      <xdr:nvSpPr>
        <xdr:cNvPr id="26" name="直線コネクタ 26"/>
        <xdr:cNvSpPr>
          <a:spLocks/>
        </xdr:cNvSpPr>
      </xdr:nvSpPr>
      <xdr:spPr>
        <a:xfrm flipV="1">
          <a:off x="10420350" y="1762125"/>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11</xdr:row>
      <xdr:rowOff>19050</xdr:rowOff>
    </xdr:from>
    <xdr:to>
      <xdr:col>15</xdr:col>
      <xdr:colOff>638175</xdr:colOff>
      <xdr:row>11</xdr:row>
      <xdr:rowOff>19050</xdr:rowOff>
    </xdr:to>
    <xdr:sp>
      <xdr:nvSpPr>
        <xdr:cNvPr id="27" name="直線コネクタ 27"/>
        <xdr:cNvSpPr>
          <a:spLocks/>
        </xdr:cNvSpPr>
      </xdr:nvSpPr>
      <xdr:spPr>
        <a:xfrm>
          <a:off x="10344150" y="19050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16</xdr:row>
      <xdr:rowOff>114300</xdr:rowOff>
    </xdr:from>
    <xdr:to>
      <xdr:col>14</xdr:col>
      <xdr:colOff>266700</xdr:colOff>
      <xdr:row>17</xdr:row>
      <xdr:rowOff>114300</xdr:rowOff>
    </xdr:to>
    <xdr:sp fLocksText="0">
      <xdr:nvSpPr>
        <xdr:cNvPr id="28" name="テキスト ボックス 28"/>
        <xdr:cNvSpPr txBox="1">
          <a:spLocks noChangeArrowheads="1"/>
        </xdr:cNvSpPr>
      </xdr:nvSpPr>
      <xdr:spPr>
        <a:xfrm>
          <a:off x="381000" y="2857500"/>
          <a:ext cx="9096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xdr:from>
      <xdr:col>0</xdr:col>
      <xdr:colOff>342900</xdr:colOff>
      <xdr:row>18</xdr:row>
      <xdr:rowOff>85725</xdr:rowOff>
    </xdr:from>
    <xdr:to>
      <xdr:col>15</xdr:col>
      <xdr:colOff>419100</xdr:colOff>
      <xdr:row>19</xdr:row>
      <xdr:rowOff>85725</xdr:rowOff>
    </xdr:to>
    <xdr:sp fLocksText="0">
      <xdr:nvSpPr>
        <xdr:cNvPr id="29" name="テキスト ボックス 29"/>
        <xdr:cNvSpPr txBox="1">
          <a:spLocks noChangeArrowheads="1"/>
        </xdr:cNvSpPr>
      </xdr:nvSpPr>
      <xdr:spPr>
        <a:xfrm>
          <a:off x="342900" y="3171825"/>
          <a:ext cx="994410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xdr:from>
      <xdr:col>0</xdr:col>
      <xdr:colOff>400050</xdr:colOff>
      <xdr:row>20</xdr:row>
      <xdr:rowOff>66675</xdr:rowOff>
    </xdr:from>
    <xdr:to>
      <xdr:col>13</xdr:col>
      <xdr:colOff>333375</xdr:colOff>
      <xdr:row>21</xdr:row>
      <xdr:rowOff>66675</xdr:rowOff>
    </xdr:to>
    <xdr:sp fLocksText="0">
      <xdr:nvSpPr>
        <xdr:cNvPr id="30" name="テキスト ボックス 30"/>
        <xdr:cNvSpPr txBox="1">
          <a:spLocks noChangeArrowheads="1"/>
        </xdr:cNvSpPr>
      </xdr:nvSpPr>
      <xdr:spPr>
        <a:xfrm>
          <a:off x="400050" y="3495675"/>
          <a:ext cx="84867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609600</xdr:colOff>
      <xdr:row>25</xdr:row>
      <xdr:rowOff>28575</xdr:rowOff>
    </xdr:to>
    <xdr:sp>
      <xdr:nvSpPr>
        <xdr:cNvPr id="31" name="正方形/長方形 31"/>
        <xdr:cNvSpPr>
          <a:spLocks/>
        </xdr:cNvSpPr>
      </xdr:nvSpPr>
      <xdr:spPr>
        <a:xfrm>
          <a:off x="733425" y="4000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1</xdr:col>
      <xdr:colOff>180975</xdr:colOff>
      <xdr:row>25</xdr:row>
      <xdr:rowOff>57150</xdr:rowOff>
    </xdr:from>
    <xdr:to>
      <xdr:col>3</xdr:col>
      <xdr:colOff>333375</xdr:colOff>
      <xdr:row>26</xdr:row>
      <xdr:rowOff>142875</xdr:rowOff>
    </xdr:to>
    <xdr:sp>
      <xdr:nvSpPr>
        <xdr:cNvPr id="32" name="正方形/長方形 32"/>
        <xdr:cNvSpPr>
          <a:spLocks/>
        </xdr:cNvSpPr>
      </xdr:nvSpPr>
      <xdr:spPr>
        <a:xfrm>
          <a:off x="847725"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26</xdr:row>
      <xdr:rowOff>85725</xdr:rowOff>
    </xdr:from>
    <xdr:to>
      <xdr:col>3</xdr:col>
      <xdr:colOff>333375</xdr:colOff>
      <xdr:row>27</xdr:row>
      <xdr:rowOff>171450</xdr:rowOff>
    </xdr:to>
    <xdr:sp>
      <xdr:nvSpPr>
        <xdr:cNvPr id="33" name="正方形/長方形 33"/>
        <xdr:cNvSpPr>
          <a:spLocks/>
        </xdr:cNvSpPr>
      </xdr:nvSpPr>
      <xdr:spPr>
        <a:xfrm>
          <a:off x="847725"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7/51</a:t>
          </a:r>
        </a:p>
      </xdr:txBody>
    </xdr:sp>
    <xdr:clientData/>
  </xdr:twoCellAnchor>
  <xdr:twoCellAnchor>
    <xdr:from>
      <xdr:col>2</xdr:col>
      <xdr:colOff>504825</xdr:colOff>
      <xdr:row>25</xdr:row>
      <xdr:rowOff>57150</xdr:rowOff>
    </xdr:from>
    <xdr:to>
      <xdr:col>4</xdr:col>
      <xdr:colOff>647700</xdr:colOff>
      <xdr:row>26</xdr:row>
      <xdr:rowOff>142875</xdr:rowOff>
    </xdr:to>
    <xdr:sp>
      <xdr:nvSpPr>
        <xdr:cNvPr id="34" name="正方形/長方形 34"/>
        <xdr:cNvSpPr>
          <a:spLocks/>
        </xdr:cNvSpPr>
      </xdr:nvSpPr>
      <xdr:spPr>
        <a:xfrm>
          <a:off x="1828800"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26</xdr:row>
      <xdr:rowOff>85725</xdr:rowOff>
    </xdr:from>
    <xdr:to>
      <xdr:col>4</xdr:col>
      <xdr:colOff>647700</xdr:colOff>
      <xdr:row>27</xdr:row>
      <xdr:rowOff>171450</xdr:rowOff>
    </xdr:to>
    <xdr:sp>
      <xdr:nvSpPr>
        <xdr:cNvPr id="35" name="正方形/長方形 35"/>
        <xdr:cNvSpPr>
          <a:spLocks/>
        </xdr:cNvSpPr>
      </xdr:nvSpPr>
      <xdr:spPr>
        <a:xfrm>
          <a:off x="1828800"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64,825</a:t>
          </a:r>
        </a:p>
      </xdr:txBody>
    </xdr:sp>
    <xdr:clientData/>
  </xdr:twoCellAnchor>
  <xdr:twoCellAnchor>
    <xdr:from>
      <xdr:col>4</xdr:col>
      <xdr:colOff>285750</xdr:colOff>
      <xdr:row>25</xdr:row>
      <xdr:rowOff>57150</xdr:rowOff>
    </xdr:from>
    <xdr:to>
      <xdr:col>6</xdr:col>
      <xdr:colOff>428625</xdr:colOff>
      <xdr:row>26</xdr:row>
      <xdr:rowOff>142875</xdr:rowOff>
    </xdr:to>
    <xdr:sp>
      <xdr:nvSpPr>
        <xdr:cNvPr id="36" name="正方形/長方形 36"/>
        <xdr:cNvSpPr>
          <a:spLocks/>
        </xdr:cNvSpPr>
      </xdr:nvSpPr>
      <xdr:spPr>
        <a:xfrm>
          <a:off x="292417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26</xdr:row>
      <xdr:rowOff>85725</xdr:rowOff>
    </xdr:from>
    <xdr:to>
      <xdr:col>6</xdr:col>
      <xdr:colOff>428625</xdr:colOff>
      <xdr:row>27</xdr:row>
      <xdr:rowOff>171450</xdr:rowOff>
    </xdr:to>
    <xdr:sp>
      <xdr:nvSpPr>
        <xdr:cNvPr id="37" name="正方形/長方形 37"/>
        <xdr:cNvSpPr>
          <a:spLocks/>
        </xdr:cNvSpPr>
      </xdr:nvSpPr>
      <xdr:spPr>
        <a:xfrm>
          <a:off x="292417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82,435</a:t>
          </a:r>
        </a:p>
      </xdr:txBody>
    </xdr:sp>
    <xdr:clientData/>
  </xdr:twoCellAnchor>
  <xdr:twoCellAnchor>
    <xdr:from>
      <xdr:col>1</xdr:col>
      <xdr:colOff>66675</xdr:colOff>
      <xdr:row>28</xdr:row>
      <xdr:rowOff>28575</xdr:rowOff>
    </xdr:from>
    <xdr:to>
      <xdr:col>7</xdr:col>
      <xdr:colOff>609600</xdr:colOff>
      <xdr:row>41</xdr:row>
      <xdr:rowOff>85725</xdr:rowOff>
    </xdr:to>
    <xdr:sp>
      <xdr:nvSpPr>
        <xdr:cNvPr id="38" name="正方形/長方形 38"/>
        <xdr:cNvSpPr>
          <a:spLocks/>
        </xdr:cNvSpPr>
      </xdr:nvSpPr>
      <xdr:spPr>
        <a:xfrm>
          <a:off x="733425" y="4829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9525</xdr:rowOff>
    </xdr:from>
    <xdr:to>
      <xdr:col>1</xdr:col>
      <xdr:colOff>304800</xdr:colOff>
      <xdr:row>27</xdr:row>
      <xdr:rowOff>152400</xdr:rowOff>
    </xdr:to>
    <xdr:sp fLocksText="0">
      <xdr:nvSpPr>
        <xdr:cNvPr id="39" name="テキスト ボックス 39"/>
        <xdr:cNvSpPr txBox="1">
          <a:spLocks noChangeArrowheads="1"/>
        </xdr:cNvSpPr>
      </xdr:nvSpPr>
      <xdr:spPr>
        <a:xfrm>
          <a:off x="7524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41</xdr:row>
      <xdr:rowOff>85725</xdr:rowOff>
    </xdr:from>
    <xdr:to>
      <xdr:col>7</xdr:col>
      <xdr:colOff>609600</xdr:colOff>
      <xdr:row>41</xdr:row>
      <xdr:rowOff>85725</xdr:rowOff>
    </xdr:to>
    <xdr:sp>
      <xdr:nvSpPr>
        <xdr:cNvPr id="40" name="直線コネクタ 40"/>
        <xdr:cNvSpPr>
          <a:spLocks/>
        </xdr:cNvSpPr>
      </xdr:nvSpPr>
      <xdr:spPr>
        <a:xfrm>
          <a:off x="733425" y="7115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40</xdr:row>
      <xdr:rowOff>123825</xdr:rowOff>
    </xdr:from>
    <xdr:to>
      <xdr:col>1</xdr:col>
      <xdr:colOff>9525</xdr:colOff>
      <xdr:row>41</xdr:row>
      <xdr:rowOff>114300</xdr:rowOff>
    </xdr:to>
    <xdr:sp fLocksText="0">
      <xdr:nvSpPr>
        <xdr:cNvPr id="41" name="テキスト ボックス 41"/>
        <xdr:cNvSpPr txBox="1">
          <a:spLocks noChangeArrowheads="1"/>
        </xdr:cNvSpPr>
      </xdr:nvSpPr>
      <xdr:spPr>
        <a:xfrm>
          <a:off x="276225" y="6981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xdr:col>
      <xdr:colOff>66675</xdr:colOff>
      <xdr:row>38</xdr:row>
      <xdr:rowOff>142875</xdr:rowOff>
    </xdr:from>
    <xdr:to>
      <xdr:col>7</xdr:col>
      <xdr:colOff>609600</xdr:colOff>
      <xdr:row>38</xdr:row>
      <xdr:rowOff>142875</xdr:rowOff>
    </xdr:to>
    <xdr:sp>
      <xdr:nvSpPr>
        <xdr:cNvPr id="42" name="直線コネクタ 42"/>
        <xdr:cNvSpPr>
          <a:spLocks/>
        </xdr:cNvSpPr>
      </xdr:nvSpPr>
      <xdr:spPr>
        <a:xfrm>
          <a:off x="733425" y="66579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38</xdr:row>
      <xdr:rowOff>9525</xdr:rowOff>
    </xdr:from>
    <xdr:to>
      <xdr:col>1</xdr:col>
      <xdr:colOff>9525</xdr:colOff>
      <xdr:row>39</xdr:row>
      <xdr:rowOff>0</xdr:rowOff>
    </xdr:to>
    <xdr:sp fLocksText="0">
      <xdr:nvSpPr>
        <xdr:cNvPr id="43" name="テキスト ボックス 43"/>
        <xdr:cNvSpPr txBox="1">
          <a:spLocks noChangeArrowheads="1"/>
        </xdr:cNvSpPr>
      </xdr:nvSpPr>
      <xdr:spPr>
        <a:xfrm>
          <a:off x="276225" y="65246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xdr:col>
      <xdr:colOff>66675</xdr:colOff>
      <xdr:row>36</xdr:row>
      <xdr:rowOff>28575</xdr:rowOff>
    </xdr:from>
    <xdr:to>
      <xdr:col>7</xdr:col>
      <xdr:colOff>609600</xdr:colOff>
      <xdr:row>36</xdr:row>
      <xdr:rowOff>28575</xdr:rowOff>
    </xdr:to>
    <xdr:sp>
      <xdr:nvSpPr>
        <xdr:cNvPr id="44" name="直線コネクタ 44"/>
        <xdr:cNvSpPr>
          <a:spLocks/>
        </xdr:cNvSpPr>
      </xdr:nvSpPr>
      <xdr:spPr>
        <a:xfrm>
          <a:off x="733425" y="62007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35</xdr:row>
      <xdr:rowOff>66675</xdr:rowOff>
    </xdr:from>
    <xdr:to>
      <xdr:col>1</xdr:col>
      <xdr:colOff>9525</xdr:colOff>
      <xdr:row>36</xdr:row>
      <xdr:rowOff>57150</xdr:rowOff>
    </xdr:to>
    <xdr:sp fLocksText="0">
      <xdr:nvSpPr>
        <xdr:cNvPr id="45" name="テキスト ボックス 45"/>
        <xdr:cNvSpPr txBox="1">
          <a:spLocks noChangeArrowheads="1"/>
        </xdr:cNvSpPr>
      </xdr:nvSpPr>
      <xdr:spPr>
        <a:xfrm>
          <a:off x="276225" y="60674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xdr:col>
      <xdr:colOff>66675</xdr:colOff>
      <xdr:row>33</xdr:row>
      <xdr:rowOff>85725</xdr:rowOff>
    </xdr:from>
    <xdr:to>
      <xdr:col>7</xdr:col>
      <xdr:colOff>609600</xdr:colOff>
      <xdr:row>33</xdr:row>
      <xdr:rowOff>85725</xdr:rowOff>
    </xdr:to>
    <xdr:sp>
      <xdr:nvSpPr>
        <xdr:cNvPr id="46" name="直線コネクタ 46"/>
        <xdr:cNvSpPr>
          <a:spLocks/>
        </xdr:cNvSpPr>
      </xdr:nvSpPr>
      <xdr:spPr>
        <a:xfrm>
          <a:off x="733425" y="57435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32</xdr:row>
      <xdr:rowOff>123825</xdr:rowOff>
    </xdr:from>
    <xdr:to>
      <xdr:col>1</xdr:col>
      <xdr:colOff>9525</xdr:colOff>
      <xdr:row>33</xdr:row>
      <xdr:rowOff>114300</xdr:rowOff>
    </xdr:to>
    <xdr:sp fLocksText="0">
      <xdr:nvSpPr>
        <xdr:cNvPr id="47" name="テキスト ボックス 47"/>
        <xdr:cNvSpPr txBox="1">
          <a:spLocks noChangeArrowheads="1"/>
        </xdr:cNvSpPr>
      </xdr:nvSpPr>
      <xdr:spPr>
        <a:xfrm>
          <a:off x="276225" y="56102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xdr:col>
      <xdr:colOff>66675</xdr:colOff>
      <xdr:row>30</xdr:row>
      <xdr:rowOff>142875</xdr:rowOff>
    </xdr:from>
    <xdr:to>
      <xdr:col>7</xdr:col>
      <xdr:colOff>609600</xdr:colOff>
      <xdr:row>30</xdr:row>
      <xdr:rowOff>142875</xdr:rowOff>
    </xdr:to>
    <xdr:sp>
      <xdr:nvSpPr>
        <xdr:cNvPr id="48" name="直線コネクタ 48"/>
        <xdr:cNvSpPr>
          <a:spLocks/>
        </xdr:cNvSpPr>
      </xdr:nvSpPr>
      <xdr:spPr>
        <a:xfrm>
          <a:off x="733425" y="52863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30</xdr:row>
      <xdr:rowOff>9525</xdr:rowOff>
    </xdr:from>
    <xdr:to>
      <xdr:col>1</xdr:col>
      <xdr:colOff>9525</xdr:colOff>
      <xdr:row>31</xdr:row>
      <xdr:rowOff>0</xdr:rowOff>
    </xdr:to>
    <xdr:sp fLocksText="0">
      <xdr:nvSpPr>
        <xdr:cNvPr id="49" name="テキスト ボックス 49"/>
        <xdr:cNvSpPr txBox="1">
          <a:spLocks noChangeArrowheads="1"/>
        </xdr:cNvSpPr>
      </xdr:nvSpPr>
      <xdr:spPr>
        <a:xfrm>
          <a:off x="209550" y="51530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1</xdr:col>
      <xdr:colOff>66675</xdr:colOff>
      <xdr:row>28</xdr:row>
      <xdr:rowOff>28575</xdr:rowOff>
    </xdr:from>
    <xdr:to>
      <xdr:col>7</xdr:col>
      <xdr:colOff>609600</xdr:colOff>
      <xdr:row>28</xdr:row>
      <xdr:rowOff>28575</xdr:rowOff>
    </xdr:to>
    <xdr:sp>
      <xdr:nvSpPr>
        <xdr:cNvPr id="50" name="直線コネクタ 50"/>
        <xdr:cNvSpPr>
          <a:spLocks/>
        </xdr:cNvSpPr>
      </xdr:nvSpPr>
      <xdr:spPr>
        <a:xfrm>
          <a:off x="733425" y="482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27</xdr:row>
      <xdr:rowOff>66675</xdr:rowOff>
    </xdr:from>
    <xdr:to>
      <xdr:col>1</xdr:col>
      <xdr:colOff>9525</xdr:colOff>
      <xdr:row>28</xdr:row>
      <xdr:rowOff>57150</xdr:rowOff>
    </xdr:to>
    <xdr:sp fLocksText="0">
      <xdr:nvSpPr>
        <xdr:cNvPr id="51" name="テキスト ボックス 51"/>
        <xdr:cNvSpPr txBox="1">
          <a:spLocks noChangeArrowheads="1"/>
        </xdr:cNvSpPr>
      </xdr:nvSpPr>
      <xdr:spPr>
        <a:xfrm>
          <a:off x="209550" y="4695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1</xdr:col>
      <xdr:colOff>66675</xdr:colOff>
      <xdr:row>28</xdr:row>
      <xdr:rowOff>28575</xdr:rowOff>
    </xdr:from>
    <xdr:to>
      <xdr:col>7</xdr:col>
      <xdr:colOff>609600</xdr:colOff>
      <xdr:row>41</xdr:row>
      <xdr:rowOff>85725</xdr:rowOff>
    </xdr:to>
    <xdr:sp>
      <xdr:nvSpPr>
        <xdr:cNvPr id="52" name="人件費グラフ枠"/>
        <xdr:cNvSpPr>
          <a:spLocks/>
        </xdr:cNvSpPr>
      </xdr:nvSpPr>
      <xdr:spPr>
        <a:xfrm>
          <a:off x="733425" y="4829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31</xdr:row>
      <xdr:rowOff>9525</xdr:rowOff>
    </xdr:from>
    <xdr:to>
      <xdr:col>6</xdr:col>
      <xdr:colOff>495300</xdr:colOff>
      <xdr:row>38</xdr:row>
      <xdr:rowOff>171450</xdr:rowOff>
    </xdr:to>
    <xdr:sp>
      <xdr:nvSpPr>
        <xdr:cNvPr id="53" name="直線コネクタ 53"/>
        <xdr:cNvSpPr>
          <a:spLocks/>
        </xdr:cNvSpPr>
      </xdr:nvSpPr>
      <xdr:spPr>
        <a:xfrm flipV="1">
          <a:off x="4438650" y="5324475"/>
          <a:ext cx="9525" cy="13620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19050</xdr:rowOff>
    </xdr:from>
    <xdr:to>
      <xdr:col>7</xdr:col>
      <xdr:colOff>342900</xdr:colOff>
      <xdr:row>40</xdr:row>
      <xdr:rowOff>9525</xdr:rowOff>
    </xdr:to>
    <xdr:sp fLocksText="0">
      <xdr:nvSpPr>
        <xdr:cNvPr id="54" name="人件費最小値テキスト"/>
        <xdr:cNvSpPr txBox="1">
          <a:spLocks noChangeArrowheads="1"/>
        </xdr:cNvSpPr>
      </xdr:nvSpPr>
      <xdr:spPr>
        <a:xfrm>
          <a:off x="4543425" y="670560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38,444</a:t>
          </a:r>
        </a:p>
      </xdr:txBody>
    </xdr:sp>
    <xdr:clientData/>
  </xdr:twoCellAnchor>
  <xdr:twoCellAnchor>
    <xdr:from>
      <xdr:col>6</xdr:col>
      <xdr:colOff>400050</xdr:colOff>
      <xdr:row>38</xdr:row>
      <xdr:rowOff>171450</xdr:rowOff>
    </xdr:from>
    <xdr:to>
      <xdr:col>6</xdr:col>
      <xdr:colOff>571500</xdr:colOff>
      <xdr:row>38</xdr:row>
      <xdr:rowOff>171450</xdr:rowOff>
    </xdr:to>
    <xdr:sp>
      <xdr:nvSpPr>
        <xdr:cNvPr id="55" name="直線コネクタ 55"/>
        <xdr:cNvSpPr>
          <a:spLocks/>
        </xdr:cNvSpPr>
      </xdr:nvSpPr>
      <xdr:spPr>
        <a:xfrm>
          <a:off x="4352925" y="66865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29</xdr:row>
      <xdr:rowOff>142875</xdr:rowOff>
    </xdr:from>
    <xdr:to>
      <xdr:col>7</xdr:col>
      <xdr:colOff>342900</xdr:colOff>
      <xdr:row>30</xdr:row>
      <xdr:rowOff>133350</xdr:rowOff>
    </xdr:to>
    <xdr:sp fLocksText="0">
      <xdr:nvSpPr>
        <xdr:cNvPr id="56" name="人件費最大値テキスト"/>
        <xdr:cNvSpPr txBox="1">
          <a:spLocks noChangeArrowheads="1"/>
        </xdr:cNvSpPr>
      </xdr:nvSpPr>
      <xdr:spPr>
        <a:xfrm>
          <a:off x="4543425" y="511492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98,187</a:t>
          </a:r>
        </a:p>
      </xdr:txBody>
    </xdr:sp>
    <xdr:clientData/>
  </xdr:twoCellAnchor>
  <xdr:twoCellAnchor>
    <xdr:from>
      <xdr:col>6</xdr:col>
      <xdr:colOff>400050</xdr:colOff>
      <xdr:row>31</xdr:row>
      <xdr:rowOff>9525</xdr:rowOff>
    </xdr:from>
    <xdr:to>
      <xdr:col>6</xdr:col>
      <xdr:colOff>571500</xdr:colOff>
      <xdr:row>31</xdr:row>
      <xdr:rowOff>9525</xdr:rowOff>
    </xdr:to>
    <xdr:sp>
      <xdr:nvSpPr>
        <xdr:cNvPr id="57" name="直線コネクタ 57"/>
        <xdr:cNvSpPr>
          <a:spLocks/>
        </xdr:cNvSpPr>
      </xdr:nvSpPr>
      <xdr:spPr>
        <a:xfrm>
          <a:off x="4352925" y="53244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32</xdr:row>
      <xdr:rowOff>133350</xdr:rowOff>
    </xdr:from>
    <xdr:to>
      <xdr:col>6</xdr:col>
      <xdr:colOff>495300</xdr:colOff>
      <xdr:row>32</xdr:row>
      <xdr:rowOff>152400</xdr:rowOff>
    </xdr:to>
    <xdr:sp>
      <xdr:nvSpPr>
        <xdr:cNvPr id="58" name="直線コネクタ 58"/>
        <xdr:cNvSpPr>
          <a:spLocks/>
        </xdr:cNvSpPr>
      </xdr:nvSpPr>
      <xdr:spPr>
        <a:xfrm>
          <a:off x="3638550" y="5619750"/>
          <a:ext cx="8096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35</xdr:row>
      <xdr:rowOff>47625</xdr:rowOff>
    </xdr:from>
    <xdr:to>
      <xdr:col>7</xdr:col>
      <xdr:colOff>342900</xdr:colOff>
      <xdr:row>36</xdr:row>
      <xdr:rowOff>38100</xdr:rowOff>
    </xdr:to>
    <xdr:sp fLocksText="0">
      <xdr:nvSpPr>
        <xdr:cNvPr id="59" name="人件費平均値テキスト"/>
        <xdr:cNvSpPr txBox="1">
          <a:spLocks noChangeArrowheads="1"/>
        </xdr:cNvSpPr>
      </xdr:nvSpPr>
      <xdr:spPr>
        <a:xfrm>
          <a:off x="4543425" y="604837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64,158</a:t>
          </a:r>
        </a:p>
      </xdr:txBody>
    </xdr:sp>
    <xdr:clientData/>
  </xdr:twoCellAnchor>
  <xdr:twoCellAnchor>
    <xdr:from>
      <xdr:col>6</xdr:col>
      <xdr:colOff>438150</xdr:colOff>
      <xdr:row>35</xdr:row>
      <xdr:rowOff>47625</xdr:rowOff>
    </xdr:from>
    <xdr:to>
      <xdr:col>6</xdr:col>
      <xdr:colOff>533400</xdr:colOff>
      <xdr:row>35</xdr:row>
      <xdr:rowOff>152400</xdr:rowOff>
    </xdr:to>
    <xdr:sp>
      <xdr:nvSpPr>
        <xdr:cNvPr id="60" name="フローチャート : 判断 60"/>
        <xdr:cNvSpPr>
          <a:spLocks/>
        </xdr:cNvSpPr>
      </xdr:nvSpPr>
      <xdr:spPr>
        <a:xfrm>
          <a:off x="4391025" y="60483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32</xdr:row>
      <xdr:rowOff>95250</xdr:rowOff>
    </xdr:from>
    <xdr:to>
      <xdr:col>5</xdr:col>
      <xdr:colOff>342900</xdr:colOff>
      <xdr:row>32</xdr:row>
      <xdr:rowOff>133350</xdr:rowOff>
    </xdr:to>
    <xdr:sp>
      <xdr:nvSpPr>
        <xdr:cNvPr id="61" name="直線コネクタ 61"/>
        <xdr:cNvSpPr>
          <a:spLocks/>
        </xdr:cNvSpPr>
      </xdr:nvSpPr>
      <xdr:spPr>
        <a:xfrm>
          <a:off x="2781300" y="5581650"/>
          <a:ext cx="857250"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35</xdr:row>
      <xdr:rowOff>95250</xdr:rowOff>
    </xdr:from>
    <xdr:to>
      <xdr:col>5</xdr:col>
      <xdr:colOff>390525</xdr:colOff>
      <xdr:row>36</xdr:row>
      <xdr:rowOff>19050</xdr:rowOff>
    </xdr:to>
    <xdr:sp>
      <xdr:nvSpPr>
        <xdr:cNvPr id="62" name="フローチャート : 判断 62"/>
        <xdr:cNvSpPr>
          <a:spLocks/>
        </xdr:cNvSpPr>
      </xdr:nvSpPr>
      <xdr:spPr>
        <a:xfrm>
          <a:off x="3590925" y="609600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36</xdr:row>
      <xdr:rowOff>19050</xdr:rowOff>
    </xdr:from>
    <xdr:to>
      <xdr:col>5</xdr:col>
      <xdr:colOff>542925</xdr:colOff>
      <xdr:row>37</xdr:row>
      <xdr:rowOff>19050</xdr:rowOff>
    </xdr:to>
    <xdr:sp fLocksText="0">
      <xdr:nvSpPr>
        <xdr:cNvPr id="63" name="テキスト ボックス 63"/>
        <xdr:cNvSpPr txBox="1">
          <a:spLocks noChangeArrowheads="1"/>
        </xdr:cNvSpPr>
      </xdr:nvSpPr>
      <xdr:spPr>
        <a:xfrm>
          <a:off x="3438525" y="6191250"/>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62,372</a:t>
          </a:r>
        </a:p>
      </xdr:txBody>
    </xdr:sp>
    <xdr:clientData/>
  </xdr:twoCellAnchor>
  <xdr:twoCellAnchor>
    <xdr:from>
      <xdr:col>2</xdr:col>
      <xdr:colOff>609600</xdr:colOff>
      <xdr:row>32</xdr:row>
      <xdr:rowOff>76200</xdr:rowOff>
    </xdr:from>
    <xdr:to>
      <xdr:col>4</xdr:col>
      <xdr:colOff>142875</xdr:colOff>
      <xdr:row>32</xdr:row>
      <xdr:rowOff>95250</xdr:rowOff>
    </xdr:to>
    <xdr:sp>
      <xdr:nvSpPr>
        <xdr:cNvPr id="64" name="直線コネクタ 64"/>
        <xdr:cNvSpPr>
          <a:spLocks/>
        </xdr:cNvSpPr>
      </xdr:nvSpPr>
      <xdr:spPr>
        <a:xfrm>
          <a:off x="1933575" y="5562600"/>
          <a:ext cx="8477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35</xdr:row>
      <xdr:rowOff>161925</xdr:rowOff>
    </xdr:from>
    <xdr:to>
      <xdr:col>4</xdr:col>
      <xdr:colOff>200025</xdr:colOff>
      <xdr:row>36</xdr:row>
      <xdr:rowOff>95250</xdr:rowOff>
    </xdr:to>
    <xdr:sp>
      <xdr:nvSpPr>
        <xdr:cNvPr id="65" name="フローチャート : 判断 65"/>
        <xdr:cNvSpPr>
          <a:spLocks/>
        </xdr:cNvSpPr>
      </xdr:nvSpPr>
      <xdr:spPr>
        <a:xfrm>
          <a:off x="2743200" y="61626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36</xdr:row>
      <xdr:rowOff>104775</xdr:rowOff>
    </xdr:from>
    <xdr:to>
      <xdr:col>4</xdr:col>
      <xdr:colOff>352425</xdr:colOff>
      <xdr:row>37</xdr:row>
      <xdr:rowOff>95250</xdr:rowOff>
    </xdr:to>
    <xdr:sp fLocksText="0">
      <xdr:nvSpPr>
        <xdr:cNvPr id="66" name="テキスト ボックス 66"/>
        <xdr:cNvSpPr txBox="1">
          <a:spLocks noChangeArrowheads="1"/>
        </xdr:cNvSpPr>
      </xdr:nvSpPr>
      <xdr:spPr>
        <a:xfrm>
          <a:off x="2581275" y="6276975"/>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59,173</a:t>
          </a:r>
        </a:p>
      </xdr:txBody>
    </xdr:sp>
    <xdr:clientData/>
  </xdr:twoCellAnchor>
  <xdr:twoCellAnchor>
    <xdr:from>
      <xdr:col>1</xdr:col>
      <xdr:colOff>419100</xdr:colOff>
      <xdr:row>32</xdr:row>
      <xdr:rowOff>66675</xdr:rowOff>
    </xdr:from>
    <xdr:to>
      <xdr:col>2</xdr:col>
      <xdr:colOff>609600</xdr:colOff>
      <xdr:row>32</xdr:row>
      <xdr:rowOff>76200</xdr:rowOff>
    </xdr:to>
    <xdr:sp>
      <xdr:nvSpPr>
        <xdr:cNvPr id="67" name="直線コネクタ 67"/>
        <xdr:cNvSpPr>
          <a:spLocks/>
        </xdr:cNvSpPr>
      </xdr:nvSpPr>
      <xdr:spPr>
        <a:xfrm>
          <a:off x="1085850" y="5553075"/>
          <a:ext cx="84772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35</xdr:row>
      <xdr:rowOff>114300</xdr:rowOff>
    </xdr:from>
    <xdr:to>
      <xdr:col>2</xdr:col>
      <xdr:colOff>657225</xdr:colOff>
      <xdr:row>36</xdr:row>
      <xdr:rowOff>38100</xdr:rowOff>
    </xdr:to>
    <xdr:sp>
      <xdr:nvSpPr>
        <xdr:cNvPr id="68" name="フローチャート : 判断 68"/>
        <xdr:cNvSpPr>
          <a:spLocks/>
        </xdr:cNvSpPr>
      </xdr:nvSpPr>
      <xdr:spPr>
        <a:xfrm>
          <a:off x="1885950" y="61150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36</xdr:row>
      <xdr:rowOff>38100</xdr:rowOff>
    </xdr:from>
    <xdr:to>
      <xdr:col>3</xdr:col>
      <xdr:colOff>152400</xdr:colOff>
      <xdr:row>37</xdr:row>
      <xdr:rowOff>38100</xdr:rowOff>
    </xdr:to>
    <xdr:sp fLocksText="0">
      <xdr:nvSpPr>
        <xdr:cNvPr id="69" name="テキスト ボックス 69"/>
        <xdr:cNvSpPr txBox="1">
          <a:spLocks noChangeArrowheads="1"/>
        </xdr:cNvSpPr>
      </xdr:nvSpPr>
      <xdr:spPr>
        <a:xfrm>
          <a:off x="1733550" y="6210300"/>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61,568</a:t>
          </a:r>
        </a:p>
      </xdr:txBody>
    </xdr:sp>
    <xdr:clientData/>
  </xdr:twoCellAnchor>
  <xdr:twoCellAnchor>
    <xdr:from>
      <xdr:col>1</xdr:col>
      <xdr:colOff>361950</xdr:colOff>
      <xdr:row>35</xdr:row>
      <xdr:rowOff>9525</xdr:rowOff>
    </xdr:from>
    <xdr:to>
      <xdr:col>1</xdr:col>
      <xdr:colOff>466725</xdr:colOff>
      <xdr:row>35</xdr:row>
      <xdr:rowOff>114300</xdr:rowOff>
    </xdr:to>
    <xdr:sp>
      <xdr:nvSpPr>
        <xdr:cNvPr id="70" name="フローチャート : 判断 70"/>
        <xdr:cNvSpPr>
          <a:spLocks/>
        </xdr:cNvSpPr>
      </xdr:nvSpPr>
      <xdr:spPr>
        <a:xfrm>
          <a:off x="1028700" y="60102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35</xdr:row>
      <xdr:rowOff>123825</xdr:rowOff>
    </xdr:from>
    <xdr:to>
      <xdr:col>1</xdr:col>
      <xdr:colOff>619125</xdr:colOff>
      <xdr:row>36</xdr:row>
      <xdr:rowOff>114300</xdr:rowOff>
    </xdr:to>
    <xdr:sp fLocksText="0">
      <xdr:nvSpPr>
        <xdr:cNvPr id="71" name="テキスト ボックス 71"/>
        <xdr:cNvSpPr txBox="1">
          <a:spLocks noChangeArrowheads="1"/>
        </xdr:cNvSpPr>
      </xdr:nvSpPr>
      <xdr:spPr>
        <a:xfrm>
          <a:off x="885825" y="61245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65,813</a:t>
          </a:r>
        </a:p>
      </xdr:txBody>
    </xdr:sp>
    <xdr:clientData/>
  </xdr:twoCellAnchor>
  <xdr:twoCellAnchor>
    <xdr:from>
      <xdr:col>6</xdr:col>
      <xdr:colOff>314325</xdr:colOff>
      <xdr:row>41</xdr:row>
      <xdr:rowOff>76200</xdr:rowOff>
    </xdr:from>
    <xdr:to>
      <xdr:col>7</xdr:col>
      <xdr:colOff>381000</xdr:colOff>
      <xdr:row>42</xdr:row>
      <xdr:rowOff>171450</xdr:rowOff>
    </xdr:to>
    <xdr:sp fLocksText="0">
      <xdr:nvSpPr>
        <xdr:cNvPr id="72" name="テキスト ボックス 72"/>
        <xdr:cNvSpPr txBox="1">
          <a:spLocks noChangeArrowheads="1"/>
        </xdr:cNvSpPr>
      </xdr:nvSpPr>
      <xdr:spPr>
        <a:xfrm>
          <a:off x="4267200"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41</xdr:row>
      <xdr:rowOff>76200</xdr:rowOff>
    </xdr:from>
    <xdr:to>
      <xdr:col>6</xdr:col>
      <xdr:colOff>238125</xdr:colOff>
      <xdr:row>42</xdr:row>
      <xdr:rowOff>171450</xdr:rowOff>
    </xdr:to>
    <xdr:sp fLocksText="0">
      <xdr:nvSpPr>
        <xdr:cNvPr id="73" name="テキスト ボックス 73"/>
        <xdr:cNvSpPr txBox="1">
          <a:spLocks noChangeArrowheads="1"/>
        </xdr:cNvSpPr>
      </xdr:nvSpPr>
      <xdr:spPr>
        <a:xfrm>
          <a:off x="34575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41</xdr:row>
      <xdr:rowOff>76200</xdr:rowOff>
    </xdr:from>
    <xdr:to>
      <xdr:col>5</xdr:col>
      <xdr:colOff>38100</xdr:colOff>
      <xdr:row>42</xdr:row>
      <xdr:rowOff>171450</xdr:rowOff>
    </xdr:to>
    <xdr:sp fLocksText="0">
      <xdr:nvSpPr>
        <xdr:cNvPr id="74" name="テキスト ボックス 74"/>
        <xdr:cNvSpPr txBox="1">
          <a:spLocks noChangeArrowheads="1"/>
        </xdr:cNvSpPr>
      </xdr:nvSpPr>
      <xdr:spPr>
        <a:xfrm>
          <a:off x="260032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41</xdr:row>
      <xdr:rowOff>76200</xdr:rowOff>
    </xdr:from>
    <xdr:to>
      <xdr:col>3</xdr:col>
      <xdr:colOff>504825</xdr:colOff>
      <xdr:row>42</xdr:row>
      <xdr:rowOff>171450</xdr:rowOff>
    </xdr:to>
    <xdr:sp fLocksText="0">
      <xdr:nvSpPr>
        <xdr:cNvPr id="75" name="テキスト ボックス 75"/>
        <xdr:cNvSpPr txBox="1">
          <a:spLocks noChangeArrowheads="1"/>
        </xdr:cNvSpPr>
      </xdr:nvSpPr>
      <xdr:spPr>
        <a:xfrm>
          <a:off x="175260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41</xdr:row>
      <xdr:rowOff>76200</xdr:rowOff>
    </xdr:from>
    <xdr:to>
      <xdr:col>2</xdr:col>
      <xdr:colOff>314325</xdr:colOff>
      <xdr:row>42</xdr:row>
      <xdr:rowOff>171450</xdr:rowOff>
    </xdr:to>
    <xdr:sp fLocksText="0">
      <xdr:nvSpPr>
        <xdr:cNvPr id="76" name="テキスト ボックス 76"/>
        <xdr:cNvSpPr txBox="1">
          <a:spLocks noChangeArrowheads="1"/>
        </xdr:cNvSpPr>
      </xdr:nvSpPr>
      <xdr:spPr>
        <a:xfrm>
          <a:off x="9048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32</xdr:row>
      <xdr:rowOff>104775</xdr:rowOff>
    </xdr:from>
    <xdr:to>
      <xdr:col>6</xdr:col>
      <xdr:colOff>533400</xdr:colOff>
      <xdr:row>33</xdr:row>
      <xdr:rowOff>28575</xdr:rowOff>
    </xdr:to>
    <xdr:sp>
      <xdr:nvSpPr>
        <xdr:cNvPr id="77" name="円/楕円 77"/>
        <xdr:cNvSpPr>
          <a:spLocks/>
        </xdr:cNvSpPr>
      </xdr:nvSpPr>
      <xdr:spPr>
        <a:xfrm>
          <a:off x="4391025" y="55911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31</xdr:row>
      <xdr:rowOff>142875</xdr:rowOff>
    </xdr:from>
    <xdr:to>
      <xdr:col>7</xdr:col>
      <xdr:colOff>342900</xdr:colOff>
      <xdr:row>32</xdr:row>
      <xdr:rowOff>133350</xdr:rowOff>
    </xdr:to>
    <xdr:sp fLocksText="0">
      <xdr:nvSpPr>
        <xdr:cNvPr id="78" name="人件費該当値テキスト"/>
        <xdr:cNvSpPr txBox="1">
          <a:spLocks noChangeArrowheads="1"/>
        </xdr:cNvSpPr>
      </xdr:nvSpPr>
      <xdr:spPr>
        <a:xfrm>
          <a:off x="4543425" y="545782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84,437</a:t>
          </a:r>
        </a:p>
      </xdr:txBody>
    </xdr:sp>
    <xdr:clientData/>
  </xdr:twoCellAnchor>
  <xdr:twoCellAnchor>
    <xdr:from>
      <xdr:col>5</xdr:col>
      <xdr:colOff>295275</xdr:colOff>
      <xdr:row>32</xdr:row>
      <xdr:rowOff>76200</xdr:rowOff>
    </xdr:from>
    <xdr:to>
      <xdr:col>5</xdr:col>
      <xdr:colOff>390525</xdr:colOff>
      <xdr:row>33</xdr:row>
      <xdr:rowOff>9525</xdr:rowOff>
    </xdr:to>
    <xdr:sp>
      <xdr:nvSpPr>
        <xdr:cNvPr id="79" name="円/楕円 79"/>
        <xdr:cNvSpPr>
          <a:spLocks/>
        </xdr:cNvSpPr>
      </xdr:nvSpPr>
      <xdr:spPr>
        <a:xfrm>
          <a:off x="3590925" y="55626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31</xdr:row>
      <xdr:rowOff>38100</xdr:rowOff>
    </xdr:from>
    <xdr:to>
      <xdr:col>5</xdr:col>
      <xdr:colOff>542925</xdr:colOff>
      <xdr:row>32</xdr:row>
      <xdr:rowOff>28575</xdr:rowOff>
    </xdr:to>
    <xdr:sp fLocksText="0">
      <xdr:nvSpPr>
        <xdr:cNvPr id="80" name="テキスト ボックス 80"/>
        <xdr:cNvSpPr txBox="1">
          <a:spLocks noChangeArrowheads="1"/>
        </xdr:cNvSpPr>
      </xdr:nvSpPr>
      <xdr:spPr>
        <a:xfrm>
          <a:off x="3438525" y="53530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85,430</a:t>
          </a:r>
        </a:p>
      </xdr:txBody>
    </xdr:sp>
    <xdr:clientData/>
  </xdr:twoCellAnchor>
  <xdr:twoCellAnchor>
    <xdr:from>
      <xdr:col>4</xdr:col>
      <xdr:colOff>104775</xdr:colOff>
      <xdr:row>32</xdr:row>
      <xdr:rowOff>47625</xdr:rowOff>
    </xdr:from>
    <xdr:to>
      <xdr:col>4</xdr:col>
      <xdr:colOff>200025</xdr:colOff>
      <xdr:row>32</xdr:row>
      <xdr:rowOff>142875</xdr:rowOff>
    </xdr:to>
    <xdr:sp>
      <xdr:nvSpPr>
        <xdr:cNvPr id="81" name="円/楕円 81"/>
        <xdr:cNvSpPr>
          <a:spLocks/>
        </xdr:cNvSpPr>
      </xdr:nvSpPr>
      <xdr:spPr>
        <a:xfrm>
          <a:off x="2743200" y="55340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31</xdr:row>
      <xdr:rowOff>0</xdr:rowOff>
    </xdr:from>
    <xdr:to>
      <xdr:col>4</xdr:col>
      <xdr:colOff>352425</xdr:colOff>
      <xdr:row>31</xdr:row>
      <xdr:rowOff>171450</xdr:rowOff>
    </xdr:to>
    <xdr:sp fLocksText="0">
      <xdr:nvSpPr>
        <xdr:cNvPr id="82" name="テキスト ボックス 82"/>
        <xdr:cNvSpPr txBox="1">
          <a:spLocks noChangeArrowheads="1"/>
        </xdr:cNvSpPr>
      </xdr:nvSpPr>
      <xdr:spPr>
        <a:xfrm>
          <a:off x="2581275" y="5314950"/>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86,980</a:t>
          </a:r>
        </a:p>
      </xdr:txBody>
    </xdr:sp>
    <xdr:clientData/>
  </xdr:twoCellAnchor>
  <xdr:twoCellAnchor>
    <xdr:from>
      <xdr:col>2</xdr:col>
      <xdr:colOff>561975</xdr:colOff>
      <xdr:row>32</xdr:row>
      <xdr:rowOff>28575</xdr:rowOff>
    </xdr:from>
    <xdr:to>
      <xdr:col>2</xdr:col>
      <xdr:colOff>657225</xdr:colOff>
      <xdr:row>32</xdr:row>
      <xdr:rowOff>133350</xdr:rowOff>
    </xdr:to>
    <xdr:sp>
      <xdr:nvSpPr>
        <xdr:cNvPr id="83" name="円/楕円 83"/>
        <xdr:cNvSpPr>
          <a:spLocks/>
        </xdr:cNvSpPr>
      </xdr:nvSpPr>
      <xdr:spPr>
        <a:xfrm>
          <a:off x="1885950" y="55149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30</xdr:row>
      <xdr:rowOff>161925</xdr:rowOff>
    </xdr:from>
    <xdr:to>
      <xdr:col>3</xdr:col>
      <xdr:colOff>152400</xdr:colOff>
      <xdr:row>31</xdr:row>
      <xdr:rowOff>152400</xdr:rowOff>
    </xdr:to>
    <xdr:sp fLocksText="0">
      <xdr:nvSpPr>
        <xdr:cNvPr id="84" name="テキスト ボックス 84"/>
        <xdr:cNvSpPr txBox="1">
          <a:spLocks noChangeArrowheads="1"/>
        </xdr:cNvSpPr>
      </xdr:nvSpPr>
      <xdr:spPr>
        <a:xfrm>
          <a:off x="1733550" y="53054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87,687</a:t>
          </a:r>
        </a:p>
      </xdr:txBody>
    </xdr:sp>
    <xdr:clientData/>
  </xdr:twoCellAnchor>
  <xdr:twoCellAnchor>
    <xdr:from>
      <xdr:col>1</xdr:col>
      <xdr:colOff>361950</xdr:colOff>
      <xdr:row>32</xdr:row>
      <xdr:rowOff>9525</xdr:rowOff>
    </xdr:from>
    <xdr:to>
      <xdr:col>1</xdr:col>
      <xdr:colOff>466725</xdr:colOff>
      <xdr:row>32</xdr:row>
      <xdr:rowOff>114300</xdr:rowOff>
    </xdr:to>
    <xdr:sp>
      <xdr:nvSpPr>
        <xdr:cNvPr id="85" name="円/楕円 85"/>
        <xdr:cNvSpPr>
          <a:spLocks/>
        </xdr:cNvSpPr>
      </xdr:nvSpPr>
      <xdr:spPr>
        <a:xfrm>
          <a:off x="1028700" y="54959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30</xdr:row>
      <xdr:rowOff>142875</xdr:rowOff>
    </xdr:from>
    <xdr:to>
      <xdr:col>1</xdr:col>
      <xdr:colOff>619125</xdr:colOff>
      <xdr:row>31</xdr:row>
      <xdr:rowOff>133350</xdr:rowOff>
    </xdr:to>
    <xdr:sp fLocksText="0">
      <xdr:nvSpPr>
        <xdr:cNvPr id="86" name="テキスト ボックス 86"/>
        <xdr:cNvSpPr txBox="1">
          <a:spLocks noChangeArrowheads="1"/>
        </xdr:cNvSpPr>
      </xdr:nvSpPr>
      <xdr:spPr>
        <a:xfrm>
          <a:off x="885825" y="52863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88,351</a:t>
          </a:r>
        </a:p>
      </xdr:txBody>
    </xdr:sp>
    <xdr:clientData/>
  </xdr:twoCellAnchor>
  <xdr:twoCellAnchor>
    <xdr:from>
      <xdr:col>1</xdr:col>
      <xdr:colOff>66675</xdr:colOff>
      <xdr:row>43</xdr:row>
      <xdr:rowOff>57150</xdr:rowOff>
    </xdr:from>
    <xdr:to>
      <xdr:col>7</xdr:col>
      <xdr:colOff>609600</xdr:colOff>
      <xdr:row>45</xdr:row>
      <xdr:rowOff>28575</xdr:rowOff>
    </xdr:to>
    <xdr:sp>
      <xdr:nvSpPr>
        <xdr:cNvPr id="87" name="正方形/長方形 87"/>
        <xdr:cNvSpPr>
          <a:spLocks/>
        </xdr:cNvSpPr>
      </xdr:nvSpPr>
      <xdr:spPr>
        <a:xfrm>
          <a:off x="733425" y="7429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1</xdr:col>
      <xdr:colOff>180975</xdr:colOff>
      <xdr:row>45</xdr:row>
      <xdr:rowOff>57150</xdr:rowOff>
    </xdr:from>
    <xdr:to>
      <xdr:col>3</xdr:col>
      <xdr:colOff>333375</xdr:colOff>
      <xdr:row>46</xdr:row>
      <xdr:rowOff>142875</xdr:rowOff>
    </xdr:to>
    <xdr:sp>
      <xdr:nvSpPr>
        <xdr:cNvPr id="88" name="正方形/長方形 88"/>
        <xdr:cNvSpPr>
          <a:spLocks/>
        </xdr:cNvSpPr>
      </xdr:nvSpPr>
      <xdr:spPr>
        <a:xfrm>
          <a:off x="847725"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46</xdr:row>
      <xdr:rowOff>85725</xdr:rowOff>
    </xdr:from>
    <xdr:to>
      <xdr:col>3</xdr:col>
      <xdr:colOff>333375</xdr:colOff>
      <xdr:row>47</xdr:row>
      <xdr:rowOff>171450</xdr:rowOff>
    </xdr:to>
    <xdr:sp>
      <xdr:nvSpPr>
        <xdr:cNvPr id="89" name="正方形/長方形 89"/>
        <xdr:cNvSpPr>
          <a:spLocks/>
        </xdr:cNvSpPr>
      </xdr:nvSpPr>
      <xdr:spPr>
        <a:xfrm>
          <a:off x="847725"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14/51</a:t>
          </a:r>
        </a:p>
      </xdr:txBody>
    </xdr:sp>
    <xdr:clientData/>
  </xdr:twoCellAnchor>
  <xdr:twoCellAnchor>
    <xdr:from>
      <xdr:col>2</xdr:col>
      <xdr:colOff>504825</xdr:colOff>
      <xdr:row>45</xdr:row>
      <xdr:rowOff>57150</xdr:rowOff>
    </xdr:from>
    <xdr:to>
      <xdr:col>4</xdr:col>
      <xdr:colOff>647700</xdr:colOff>
      <xdr:row>46</xdr:row>
      <xdr:rowOff>142875</xdr:rowOff>
    </xdr:to>
    <xdr:sp>
      <xdr:nvSpPr>
        <xdr:cNvPr id="90" name="正方形/長方形 90"/>
        <xdr:cNvSpPr>
          <a:spLocks/>
        </xdr:cNvSpPr>
      </xdr:nvSpPr>
      <xdr:spPr>
        <a:xfrm>
          <a:off x="1828800"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46</xdr:row>
      <xdr:rowOff>85725</xdr:rowOff>
    </xdr:from>
    <xdr:to>
      <xdr:col>4</xdr:col>
      <xdr:colOff>647700</xdr:colOff>
      <xdr:row>47</xdr:row>
      <xdr:rowOff>171450</xdr:rowOff>
    </xdr:to>
    <xdr:sp>
      <xdr:nvSpPr>
        <xdr:cNvPr id="91" name="正方形/長方形 91"/>
        <xdr:cNvSpPr>
          <a:spLocks/>
        </xdr:cNvSpPr>
      </xdr:nvSpPr>
      <xdr:spPr>
        <a:xfrm>
          <a:off x="1828800"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56,796</a:t>
          </a:r>
        </a:p>
      </xdr:txBody>
    </xdr:sp>
    <xdr:clientData/>
  </xdr:twoCellAnchor>
  <xdr:twoCellAnchor>
    <xdr:from>
      <xdr:col>4</xdr:col>
      <xdr:colOff>285750</xdr:colOff>
      <xdr:row>45</xdr:row>
      <xdr:rowOff>57150</xdr:rowOff>
    </xdr:from>
    <xdr:to>
      <xdr:col>6</xdr:col>
      <xdr:colOff>428625</xdr:colOff>
      <xdr:row>46</xdr:row>
      <xdr:rowOff>142875</xdr:rowOff>
    </xdr:to>
    <xdr:sp>
      <xdr:nvSpPr>
        <xdr:cNvPr id="92" name="正方形/長方形 92"/>
        <xdr:cNvSpPr>
          <a:spLocks/>
        </xdr:cNvSpPr>
      </xdr:nvSpPr>
      <xdr:spPr>
        <a:xfrm>
          <a:off x="292417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46</xdr:row>
      <xdr:rowOff>85725</xdr:rowOff>
    </xdr:from>
    <xdr:to>
      <xdr:col>6</xdr:col>
      <xdr:colOff>428625</xdr:colOff>
      <xdr:row>47</xdr:row>
      <xdr:rowOff>171450</xdr:rowOff>
    </xdr:to>
    <xdr:sp>
      <xdr:nvSpPr>
        <xdr:cNvPr id="93" name="正方形/長方形 93"/>
        <xdr:cNvSpPr>
          <a:spLocks/>
        </xdr:cNvSpPr>
      </xdr:nvSpPr>
      <xdr:spPr>
        <a:xfrm>
          <a:off x="292417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63,052</a:t>
          </a:r>
        </a:p>
      </xdr:txBody>
    </xdr:sp>
    <xdr:clientData/>
  </xdr:twoCellAnchor>
  <xdr:twoCellAnchor>
    <xdr:from>
      <xdr:col>1</xdr:col>
      <xdr:colOff>66675</xdr:colOff>
      <xdr:row>48</xdr:row>
      <xdr:rowOff>28575</xdr:rowOff>
    </xdr:from>
    <xdr:to>
      <xdr:col>7</xdr:col>
      <xdr:colOff>609600</xdr:colOff>
      <xdr:row>61</xdr:row>
      <xdr:rowOff>85725</xdr:rowOff>
    </xdr:to>
    <xdr:sp>
      <xdr:nvSpPr>
        <xdr:cNvPr id="94" name="正方形/長方形 94"/>
        <xdr:cNvSpPr>
          <a:spLocks/>
        </xdr:cNvSpPr>
      </xdr:nvSpPr>
      <xdr:spPr>
        <a:xfrm>
          <a:off x="733425" y="8258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47</xdr:row>
      <xdr:rowOff>9525</xdr:rowOff>
    </xdr:from>
    <xdr:to>
      <xdr:col>1</xdr:col>
      <xdr:colOff>304800</xdr:colOff>
      <xdr:row>47</xdr:row>
      <xdr:rowOff>152400</xdr:rowOff>
    </xdr:to>
    <xdr:sp fLocksText="0">
      <xdr:nvSpPr>
        <xdr:cNvPr id="95" name="テキスト ボックス 95"/>
        <xdr:cNvSpPr txBox="1">
          <a:spLocks noChangeArrowheads="1"/>
        </xdr:cNvSpPr>
      </xdr:nvSpPr>
      <xdr:spPr>
        <a:xfrm>
          <a:off x="7524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61</xdr:row>
      <xdr:rowOff>85725</xdr:rowOff>
    </xdr:from>
    <xdr:to>
      <xdr:col>7</xdr:col>
      <xdr:colOff>609600</xdr:colOff>
      <xdr:row>61</xdr:row>
      <xdr:rowOff>85725</xdr:rowOff>
    </xdr:to>
    <xdr:sp>
      <xdr:nvSpPr>
        <xdr:cNvPr id="96" name="直線コネクタ 96"/>
        <xdr:cNvSpPr>
          <a:spLocks/>
        </xdr:cNvSpPr>
      </xdr:nvSpPr>
      <xdr:spPr>
        <a:xfrm>
          <a:off x="733425" y="10544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59</xdr:row>
      <xdr:rowOff>47625</xdr:rowOff>
    </xdr:from>
    <xdr:to>
      <xdr:col>7</xdr:col>
      <xdr:colOff>609600</xdr:colOff>
      <xdr:row>59</xdr:row>
      <xdr:rowOff>47625</xdr:rowOff>
    </xdr:to>
    <xdr:sp>
      <xdr:nvSpPr>
        <xdr:cNvPr id="97" name="直線コネクタ 97"/>
        <xdr:cNvSpPr>
          <a:spLocks/>
        </xdr:cNvSpPr>
      </xdr:nvSpPr>
      <xdr:spPr>
        <a:xfrm>
          <a:off x="733425" y="1016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58</xdr:row>
      <xdr:rowOff>85725</xdr:rowOff>
    </xdr:from>
    <xdr:to>
      <xdr:col>1</xdr:col>
      <xdr:colOff>0</xdr:colOff>
      <xdr:row>59</xdr:row>
      <xdr:rowOff>76200</xdr:rowOff>
    </xdr:to>
    <xdr:sp fLocksText="0">
      <xdr:nvSpPr>
        <xdr:cNvPr id="98" name="テキスト ボックス 98"/>
        <xdr:cNvSpPr txBox="1">
          <a:spLocks noChangeArrowheads="1"/>
        </xdr:cNvSpPr>
      </xdr:nvSpPr>
      <xdr:spPr>
        <a:xfrm>
          <a:off x="561975" y="10029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xdr:col>
      <xdr:colOff>66675</xdr:colOff>
      <xdr:row>57</xdr:row>
      <xdr:rowOff>9525</xdr:rowOff>
    </xdr:from>
    <xdr:to>
      <xdr:col>7</xdr:col>
      <xdr:colOff>609600</xdr:colOff>
      <xdr:row>57</xdr:row>
      <xdr:rowOff>9525</xdr:rowOff>
    </xdr:to>
    <xdr:sp>
      <xdr:nvSpPr>
        <xdr:cNvPr id="99" name="直線コネクタ 99"/>
        <xdr:cNvSpPr>
          <a:spLocks/>
        </xdr:cNvSpPr>
      </xdr:nvSpPr>
      <xdr:spPr>
        <a:xfrm>
          <a:off x="733425" y="978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56</xdr:row>
      <xdr:rowOff>47625</xdr:rowOff>
    </xdr:from>
    <xdr:to>
      <xdr:col>1</xdr:col>
      <xdr:colOff>9525</xdr:colOff>
      <xdr:row>57</xdr:row>
      <xdr:rowOff>38100</xdr:rowOff>
    </xdr:to>
    <xdr:sp fLocksText="0">
      <xdr:nvSpPr>
        <xdr:cNvPr id="100" name="テキスト ボックス 100"/>
        <xdr:cNvSpPr txBox="1">
          <a:spLocks noChangeArrowheads="1"/>
        </xdr:cNvSpPr>
      </xdr:nvSpPr>
      <xdr:spPr>
        <a:xfrm>
          <a:off x="209550" y="9648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200,000</a:t>
          </a:r>
        </a:p>
      </xdr:txBody>
    </xdr:sp>
    <xdr:clientData/>
  </xdr:twoCellAnchor>
  <xdr:twoCellAnchor>
    <xdr:from>
      <xdr:col>1</xdr:col>
      <xdr:colOff>66675</xdr:colOff>
      <xdr:row>54</xdr:row>
      <xdr:rowOff>142875</xdr:rowOff>
    </xdr:from>
    <xdr:to>
      <xdr:col>7</xdr:col>
      <xdr:colOff>609600</xdr:colOff>
      <xdr:row>54</xdr:row>
      <xdr:rowOff>142875</xdr:rowOff>
    </xdr:to>
    <xdr:sp>
      <xdr:nvSpPr>
        <xdr:cNvPr id="101" name="直線コネクタ 101"/>
        <xdr:cNvSpPr>
          <a:spLocks/>
        </xdr:cNvSpPr>
      </xdr:nvSpPr>
      <xdr:spPr>
        <a:xfrm>
          <a:off x="733425" y="940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54</xdr:row>
      <xdr:rowOff>9525</xdr:rowOff>
    </xdr:from>
    <xdr:to>
      <xdr:col>1</xdr:col>
      <xdr:colOff>9525</xdr:colOff>
      <xdr:row>55</xdr:row>
      <xdr:rowOff>0</xdr:rowOff>
    </xdr:to>
    <xdr:sp fLocksText="0">
      <xdr:nvSpPr>
        <xdr:cNvPr id="102" name="テキスト ボックス 102"/>
        <xdr:cNvSpPr txBox="1">
          <a:spLocks noChangeArrowheads="1"/>
        </xdr:cNvSpPr>
      </xdr:nvSpPr>
      <xdr:spPr>
        <a:xfrm>
          <a:off x="209550" y="9267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400,000</a:t>
          </a:r>
        </a:p>
      </xdr:txBody>
    </xdr:sp>
    <xdr:clientData/>
  </xdr:twoCellAnchor>
  <xdr:twoCellAnchor>
    <xdr:from>
      <xdr:col>1</xdr:col>
      <xdr:colOff>66675</xdr:colOff>
      <xdr:row>52</xdr:row>
      <xdr:rowOff>104775</xdr:rowOff>
    </xdr:from>
    <xdr:to>
      <xdr:col>7</xdr:col>
      <xdr:colOff>609600</xdr:colOff>
      <xdr:row>52</xdr:row>
      <xdr:rowOff>104775</xdr:rowOff>
    </xdr:to>
    <xdr:sp>
      <xdr:nvSpPr>
        <xdr:cNvPr id="103" name="直線コネクタ 103"/>
        <xdr:cNvSpPr>
          <a:spLocks/>
        </xdr:cNvSpPr>
      </xdr:nvSpPr>
      <xdr:spPr>
        <a:xfrm>
          <a:off x="733425" y="902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51</xdr:row>
      <xdr:rowOff>142875</xdr:rowOff>
    </xdr:from>
    <xdr:to>
      <xdr:col>1</xdr:col>
      <xdr:colOff>9525</xdr:colOff>
      <xdr:row>52</xdr:row>
      <xdr:rowOff>133350</xdr:rowOff>
    </xdr:to>
    <xdr:sp fLocksText="0">
      <xdr:nvSpPr>
        <xdr:cNvPr id="104" name="テキスト ボックス 104"/>
        <xdr:cNvSpPr txBox="1">
          <a:spLocks noChangeArrowheads="1"/>
        </xdr:cNvSpPr>
      </xdr:nvSpPr>
      <xdr:spPr>
        <a:xfrm>
          <a:off x="209550" y="8886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600,000</a:t>
          </a:r>
        </a:p>
      </xdr:txBody>
    </xdr:sp>
    <xdr:clientData/>
  </xdr:twoCellAnchor>
  <xdr:twoCellAnchor>
    <xdr:from>
      <xdr:col>1</xdr:col>
      <xdr:colOff>66675</xdr:colOff>
      <xdr:row>50</xdr:row>
      <xdr:rowOff>66675</xdr:rowOff>
    </xdr:from>
    <xdr:to>
      <xdr:col>7</xdr:col>
      <xdr:colOff>609600</xdr:colOff>
      <xdr:row>50</xdr:row>
      <xdr:rowOff>66675</xdr:rowOff>
    </xdr:to>
    <xdr:sp>
      <xdr:nvSpPr>
        <xdr:cNvPr id="105" name="直線コネクタ 105"/>
        <xdr:cNvSpPr>
          <a:spLocks/>
        </xdr:cNvSpPr>
      </xdr:nvSpPr>
      <xdr:spPr>
        <a:xfrm>
          <a:off x="733425" y="863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49</xdr:row>
      <xdr:rowOff>104775</xdr:rowOff>
    </xdr:from>
    <xdr:to>
      <xdr:col>1</xdr:col>
      <xdr:colOff>9525</xdr:colOff>
      <xdr:row>50</xdr:row>
      <xdr:rowOff>95250</xdr:rowOff>
    </xdr:to>
    <xdr:sp fLocksText="0">
      <xdr:nvSpPr>
        <xdr:cNvPr id="106" name="テキスト ボックス 106"/>
        <xdr:cNvSpPr txBox="1">
          <a:spLocks noChangeArrowheads="1"/>
        </xdr:cNvSpPr>
      </xdr:nvSpPr>
      <xdr:spPr>
        <a:xfrm>
          <a:off x="209550" y="8505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800,000</a:t>
          </a:r>
        </a:p>
      </xdr:txBody>
    </xdr:sp>
    <xdr:clientData/>
  </xdr:twoCellAnchor>
  <xdr:twoCellAnchor>
    <xdr:from>
      <xdr:col>1</xdr:col>
      <xdr:colOff>66675</xdr:colOff>
      <xdr:row>48</xdr:row>
      <xdr:rowOff>28575</xdr:rowOff>
    </xdr:from>
    <xdr:to>
      <xdr:col>7</xdr:col>
      <xdr:colOff>609600</xdr:colOff>
      <xdr:row>48</xdr:row>
      <xdr:rowOff>28575</xdr:rowOff>
    </xdr:to>
    <xdr:sp>
      <xdr:nvSpPr>
        <xdr:cNvPr id="107" name="直線コネクタ 107"/>
        <xdr:cNvSpPr>
          <a:spLocks/>
        </xdr:cNvSpPr>
      </xdr:nvSpPr>
      <xdr:spPr>
        <a:xfrm>
          <a:off x="733425" y="8258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47</xdr:row>
      <xdr:rowOff>66675</xdr:rowOff>
    </xdr:from>
    <xdr:to>
      <xdr:col>1</xdr:col>
      <xdr:colOff>19050</xdr:colOff>
      <xdr:row>48</xdr:row>
      <xdr:rowOff>57150</xdr:rowOff>
    </xdr:to>
    <xdr:sp fLocksText="0">
      <xdr:nvSpPr>
        <xdr:cNvPr id="108" name="テキスト ボックス 108"/>
        <xdr:cNvSpPr txBox="1">
          <a:spLocks noChangeArrowheads="1"/>
        </xdr:cNvSpPr>
      </xdr:nvSpPr>
      <xdr:spPr>
        <a:xfrm>
          <a:off x="123825" y="8124825"/>
          <a:ext cx="5619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1,000,000</a:t>
          </a:r>
        </a:p>
      </xdr:txBody>
    </xdr:sp>
    <xdr:clientData/>
  </xdr:twoCellAnchor>
  <xdr:twoCellAnchor>
    <xdr:from>
      <xdr:col>1</xdr:col>
      <xdr:colOff>66675</xdr:colOff>
      <xdr:row>48</xdr:row>
      <xdr:rowOff>28575</xdr:rowOff>
    </xdr:from>
    <xdr:to>
      <xdr:col>7</xdr:col>
      <xdr:colOff>609600</xdr:colOff>
      <xdr:row>61</xdr:row>
      <xdr:rowOff>85725</xdr:rowOff>
    </xdr:to>
    <xdr:sp>
      <xdr:nvSpPr>
        <xdr:cNvPr id="109" name="物件費グラフ枠"/>
        <xdr:cNvSpPr>
          <a:spLocks/>
        </xdr:cNvSpPr>
      </xdr:nvSpPr>
      <xdr:spPr>
        <a:xfrm>
          <a:off x="733425" y="8258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51</xdr:row>
      <xdr:rowOff>57150</xdr:rowOff>
    </xdr:from>
    <xdr:to>
      <xdr:col>6</xdr:col>
      <xdr:colOff>495300</xdr:colOff>
      <xdr:row>58</xdr:row>
      <xdr:rowOff>152400</xdr:rowOff>
    </xdr:to>
    <xdr:sp>
      <xdr:nvSpPr>
        <xdr:cNvPr id="110" name="直線コネクタ 110"/>
        <xdr:cNvSpPr>
          <a:spLocks/>
        </xdr:cNvSpPr>
      </xdr:nvSpPr>
      <xdr:spPr>
        <a:xfrm flipV="1">
          <a:off x="4438650" y="8801100"/>
          <a:ext cx="9525" cy="12954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59</xdr:row>
      <xdr:rowOff>0</xdr:rowOff>
    </xdr:from>
    <xdr:to>
      <xdr:col>7</xdr:col>
      <xdr:colOff>342900</xdr:colOff>
      <xdr:row>59</xdr:row>
      <xdr:rowOff>171450</xdr:rowOff>
    </xdr:to>
    <xdr:sp fLocksText="0">
      <xdr:nvSpPr>
        <xdr:cNvPr id="111" name="物件費最小値テキスト"/>
        <xdr:cNvSpPr txBox="1">
          <a:spLocks noChangeArrowheads="1"/>
        </xdr:cNvSpPr>
      </xdr:nvSpPr>
      <xdr:spPr>
        <a:xfrm>
          <a:off x="4543425" y="10115550"/>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31,083</a:t>
          </a:r>
        </a:p>
      </xdr:txBody>
    </xdr:sp>
    <xdr:clientData/>
  </xdr:twoCellAnchor>
  <xdr:twoCellAnchor>
    <xdr:from>
      <xdr:col>6</xdr:col>
      <xdr:colOff>400050</xdr:colOff>
      <xdr:row>58</xdr:row>
      <xdr:rowOff>152400</xdr:rowOff>
    </xdr:from>
    <xdr:to>
      <xdr:col>6</xdr:col>
      <xdr:colOff>571500</xdr:colOff>
      <xdr:row>58</xdr:row>
      <xdr:rowOff>152400</xdr:rowOff>
    </xdr:to>
    <xdr:sp>
      <xdr:nvSpPr>
        <xdr:cNvPr id="112" name="直線コネクタ 112"/>
        <xdr:cNvSpPr>
          <a:spLocks/>
        </xdr:cNvSpPr>
      </xdr:nvSpPr>
      <xdr:spPr>
        <a:xfrm>
          <a:off x="4352925" y="100965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50</xdr:row>
      <xdr:rowOff>19050</xdr:rowOff>
    </xdr:from>
    <xdr:to>
      <xdr:col>7</xdr:col>
      <xdr:colOff>409575</xdr:colOff>
      <xdr:row>51</xdr:row>
      <xdr:rowOff>9525</xdr:rowOff>
    </xdr:to>
    <xdr:sp fLocksText="0">
      <xdr:nvSpPr>
        <xdr:cNvPr id="113" name="物件費最大値テキスト"/>
        <xdr:cNvSpPr txBox="1">
          <a:spLocks noChangeArrowheads="1"/>
        </xdr:cNvSpPr>
      </xdr:nvSpPr>
      <xdr:spPr>
        <a:xfrm>
          <a:off x="4543425" y="8591550"/>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713,175</a:t>
          </a:r>
        </a:p>
      </xdr:txBody>
    </xdr:sp>
    <xdr:clientData/>
  </xdr:twoCellAnchor>
  <xdr:twoCellAnchor>
    <xdr:from>
      <xdr:col>6</xdr:col>
      <xdr:colOff>400050</xdr:colOff>
      <xdr:row>51</xdr:row>
      <xdr:rowOff>57150</xdr:rowOff>
    </xdr:from>
    <xdr:to>
      <xdr:col>6</xdr:col>
      <xdr:colOff>571500</xdr:colOff>
      <xdr:row>51</xdr:row>
      <xdr:rowOff>57150</xdr:rowOff>
    </xdr:to>
    <xdr:sp>
      <xdr:nvSpPr>
        <xdr:cNvPr id="114" name="直線コネクタ 114"/>
        <xdr:cNvSpPr>
          <a:spLocks/>
        </xdr:cNvSpPr>
      </xdr:nvSpPr>
      <xdr:spPr>
        <a:xfrm>
          <a:off x="4352925" y="88011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58</xdr:row>
      <xdr:rowOff>76200</xdr:rowOff>
    </xdr:from>
    <xdr:to>
      <xdr:col>6</xdr:col>
      <xdr:colOff>495300</xdr:colOff>
      <xdr:row>58</xdr:row>
      <xdr:rowOff>76200</xdr:rowOff>
    </xdr:to>
    <xdr:sp>
      <xdr:nvSpPr>
        <xdr:cNvPr id="115" name="直線コネクタ 115"/>
        <xdr:cNvSpPr>
          <a:spLocks/>
        </xdr:cNvSpPr>
      </xdr:nvSpPr>
      <xdr:spPr>
        <a:xfrm>
          <a:off x="3638550" y="10020300"/>
          <a:ext cx="8096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58</xdr:row>
      <xdr:rowOff>28575</xdr:rowOff>
    </xdr:from>
    <xdr:to>
      <xdr:col>7</xdr:col>
      <xdr:colOff>342900</xdr:colOff>
      <xdr:row>59</xdr:row>
      <xdr:rowOff>19050</xdr:rowOff>
    </xdr:to>
    <xdr:sp fLocksText="0">
      <xdr:nvSpPr>
        <xdr:cNvPr id="116" name="物件費平均値テキスト"/>
        <xdr:cNvSpPr txBox="1">
          <a:spLocks noChangeArrowheads="1"/>
        </xdr:cNvSpPr>
      </xdr:nvSpPr>
      <xdr:spPr>
        <a:xfrm>
          <a:off x="4543425" y="997267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69,613</a:t>
          </a:r>
        </a:p>
      </xdr:txBody>
    </xdr:sp>
    <xdr:clientData/>
  </xdr:twoCellAnchor>
  <xdr:twoCellAnchor>
    <xdr:from>
      <xdr:col>6</xdr:col>
      <xdr:colOff>438150</xdr:colOff>
      <xdr:row>58</xdr:row>
      <xdr:rowOff>28575</xdr:rowOff>
    </xdr:from>
    <xdr:to>
      <xdr:col>6</xdr:col>
      <xdr:colOff>533400</xdr:colOff>
      <xdr:row>58</xdr:row>
      <xdr:rowOff>133350</xdr:rowOff>
    </xdr:to>
    <xdr:sp>
      <xdr:nvSpPr>
        <xdr:cNvPr id="117" name="フローチャート : 判断 117"/>
        <xdr:cNvSpPr>
          <a:spLocks/>
        </xdr:cNvSpPr>
      </xdr:nvSpPr>
      <xdr:spPr>
        <a:xfrm>
          <a:off x="4391025" y="99726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58</xdr:row>
      <xdr:rowOff>76200</xdr:rowOff>
    </xdr:from>
    <xdr:to>
      <xdr:col>5</xdr:col>
      <xdr:colOff>342900</xdr:colOff>
      <xdr:row>58</xdr:row>
      <xdr:rowOff>85725</xdr:rowOff>
    </xdr:to>
    <xdr:sp>
      <xdr:nvSpPr>
        <xdr:cNvPr id="118" name="直線コネクタ 118"/>
        <xdr:cNvSpPr>
          <a:spLocks/>
        </xdr:cNvSpPr>
      </xdr:nvSpPr>
      <xdr:spPr>
        <a:xfrm flipV="1">
          <a:off x="2781300" y="10020300"/>
          <a:ext cx="857250"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58</xdr:row>
      <xdr:rowOff>66675</xdr:rowOff>
    </xdr:from>
    <xdr:to>
      <xdr:col>5</xdr:col>
      <xdr:colOff>390525</xdr:colOff>
      <xdr:row>58</xdr:row>
      <xdr:rowOff>161925</xdr:rowOff>
    </xdr:to>
    <xdr:sp>
      <xdr:nvSpPr>
        <xdr:cNvPr id="119" name="フローチャート : 判断 119"/>
        <xdr:cNvSpPr>
          <a:spLocks/>
        </xdr:cNvSpPr>
      </xdr:nvSpPr>
      <xdr:spPr>
        <a:xfrm>
          <a:off x="3590925" y="100107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58</xdr:row>
      <xdr:rowOff>171450</xdr:rowOff>
    </xdr:from>
    <xdr:to>
      <xdr:col>5</xdr:col>
      <xdr:colOff>542925</xdr:colOff>
      <xdr:row>59</xdr:row>
      <xdr:rowOff>161925</xdr:rowOff>
    </xdr:to>
    <xdr:sp fLocksText="0">
      <xdr:nvSpPr>
        <xdr:cNvPr id="120" name="テキスト ボックス 120"/>
        <xdr:cNvSpPr txBox="1">
          <a:spLocks noChangeArrowheads="1"/>
        </xdr:cNvSpPr>
      </xdr:nvSpPr>
      <xdr:spPr>
        <a:xfrm>
          <a:off x="3438525" y="101155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53,827</a:t>
          </a:r>
        </a:p>
      </xdr:txBody>
    </xdr:sp>
    <xdr:clientData/>
  </xdr:twoCellAnchor>
  <xdr:twoCellAnchor>
    <xdr:from>
      <xdr:col>2</xdr:col>
      <xdr:colOff>609600</xdr:colOff>
      <xdr:row>58</xdr:row>
      <xdr:rowOff>85725</xdr:rowOff>
    </xdr:from>
    <xdr:to>
      <xdr:col>4</xdr:col>
      <xdr:colOff>142875</xdr:colOff>
      <xdr:row>58</xdr:row>
      <xdr:rowOff>85725</xdr:rowOff>
    </xdr:to>
    <xdr:sp>
      <xdr:nvSpPr>
        <xdr:cNvPr id="121" name="直線コネクタ 121"/>
        <xdr:cNvSpPr>
          <a:spLocks/>
        </xdr:cNvSpPr>
      </xdr:nvSpPr>
      <xdr:spPr>
        <a:xfrm>
          <a:off x="1933575" y="1002982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58</xdr:row>
      <xdr:rowOff>66675</xdr:rowOff>
    </xdr:from>
    <xdr:to>
      <xdr:col>4</xdr:col>
      <xdr:colOff>200025</xdr:colOff>
      <xdr:row>58</xdr:row>
      <xdr:rowOff>171450</xdr:rowOff>
    </xdr:to>
    <xdr:sp>
      <xdr:nvSpPr>
        <xdr:cNvPr id="122" name="フローチャート : 判断 122"/>
        <xdr:cNvSpPr>
          <a:spLocks/>
        </xdr:cNvSpPr>
      </xdr:nvSpPr>
      <xdr:spPr>
        <a:xfrm>
          <a:off x="2743200" y="100107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58</xdr:row>
      <xdr:rowOff>171450</xdr:rowOff>
    </xdr:from>
    <xdr:to>
      <xdr:col>4</xdr:col>
      <xdr:colOff>352425</xdr:colOff>
      <xdr:row>59</xdr:row>
      <xdr:rowOff>161925</xdr:rowOff>
    </xdr:to>
    <xdr:sp fLocksText="0">
      <xdr:nvSpPr>
        <xdr:cNvPr id="123" name="テキスト ボックス 123"/>
        <xdr:cNvSpPr txBox="1">
          <a:spLocks noChangeArrowheads="1"/>
        </xdr:cNvSpPr>
      </xdr:nvSpPr>
      <xdr:spPr>
        <a:xfrm>
          <a:off x="2581275" y="1011555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51,852</a:t>
          </a:r>
        </a:p>
      </xdr:txBody>
    </xdr:sp>
    <xdr:clientData/>
  </xdr:twoCellAnchor>
  <xdr:twoCellAnchor>
    <xdr:from>
      <xdr:col>1</xdr:col>
      <xdr:colOff>419100</xdr:colOff>
      <xdr:row>58</xdr:row>
      <xdr:rowOff>66675</xdr:rowOff>
    </xdr:from>
    <xdr:to>
      <xdr:col>2</xdr:col>
      <xdr:colOff>609600</xdr:colOff>
      <xdr:row>58</xdr:row>
      <xdr:rowOff>85725</xdr:rowOff>
    </xdr:to>
    <xdr:sp>
      <xdr:nvSpPr>
        <xdr:cNvPr id="124" name="直線コネクタ 124"/>
        <xdr:cNvSpPr>
          <a:spLocks/>
        </xdr:cNvSpPr>
      </xdr:nvSpPr>
      <xdr:spPr>
        <a:xfrm>
          <a:off x="1085850" y="10010775"/>
          <a:ext cx="8477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58</xdr:row>
      <xdr:rowOff>66675</xdr:rowOff>
    </xdr:from>
    <xdr:to>
      <xdr:col>2</xdr:col>
      <xdr:colOff>657225</xdr:colOff>
      <xdr:row>58</xdr:row>
      <xdr:rowOff>171450</xdr:rowOff>
    </xdr:to>
    <xdr:sp>
      <xdr:nvSpPr>
        <xdr:cNvPr id="125" name="フローチャート : 判断 125"/>
        <xdr:cNvSpPr>
          <a:spLocks/>
        </xdr:cNvSpPr>
      </xdr:nvSpPr>
      <xdr:spPr>
        <a:xfrm>
          <a:off x="1885950" y="100107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59</xdr:row>
      <xdr:rowOff>0</xdr:rowOff>
    </xdr:from>
    <xdr:to>
      <xdr:col>3</xdr:col>
      <xdr:colOff>152400</xdr:colOff>
      <xdr:row>59</xdr:row>
      <xdr:rowOff>171450</xdr:rowOff>
    </xdr:to>
    <xdr:sp fLocksText="0">
      <xdr:nvSpPr>
        <xdr:cNvPr id="126" name="テキスト ボックス 126"/>
        <xdr:cNvSpPr txBox="1">
          <a:spLocks noChangeArrowheads="1"/>
        </xdr:cNvSpPr>
      </xdr:nvSpPr>
      <xdr:spPr>
        <a:xfrm>
          <a:off x="1733550" y="10115550"/>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50,269</a:t>
          </a:r>
        </a:p>
      </xdr:txBody>
    </xdr:sp>
    <xdr:clientData/>
  </xdr:twoCellAnchor>
  <xdr:twoCellAnchor>
    <xdr:from>
      <xdr:col>1</xdr:col>
      <xdr:colOff>361950</xdr:colOff>
      <xdr:row>58</xdr:row>
      <xdr:rowOff>66675</xdr:rowOff>
    </xdr:from>
    <xdr:to>
      <xdr:col>1</xdr:col>
      <xdr:colOff>466725</xdr:colOff>
      <xdr:row>58</xdr:row>
      <xdr:rowOff>171450</xdr:rowOff>
    </xdr:to>
    <xdr:sp>
      <xdr:nvSpPr>
        <xdr:cNvPr id="127" name="フローチャート : 判断 127"/>
        <xdr:cNvSpPr>
          <a:spLocks/>
        </xdr:cNvSpPr>
      </xdr:nvSpPr>
      <xdr:spPr>
        <a:xfrm>
          <a:off x="1028700" y="100107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58</xdr:row>
      <xdr:rowOff>171450</xdr:rowOff>
    </xdr:from>
    <xdr:to>
      <xdr:col>1</xdr:col>
      <xdr:colOff>619125</xdr:colOff>
      <xdr:row>59</xdr:row>
      <xdr:rowOff>161925</xdr:rowOff>
    </xdr:to>
    <xdr:sp fLocksText="0">
      <xdr:nvSpPr>
        <xdr:cNvPr id="128" name="テキスト ボックス 128"/>
        <xdr:cNvSpPr txBox="1">
          <a:spLocks noChangeArrowheads="1"/>
        </xdr:cNvSpPr>
      </xdr:nvSpPr>
      <xdr:spPr>
        <a:xfrm>
          <a:off x="885825" y="101155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52,044</a:t>
          </a:r>
        </a:p>
      </xdr:txBody>
    </xdr:sp>
    <xdr:clientData/>
  </xdr:twoCellAnchor>
  <xdr:twoCellAnchor>
    <xdr:from>
      <xdr:col>6</xdr:col>
      <xdr:colOff>314325</xdr:colOff>
      <xdr:row>61</xdr:row>
      <xdr:rowOff>76200</xdr:rowOff>
    </xdr:from>
    <xdr:to>
      <xdr:col>7</xdr:col>
      <xdr:colOff>381000</xdr:colOff>
      <xdr:row>62</xdr:row>
      <xdr:rowOff>171450</xdr:rowOff>
    </xdr:to>
    <xdr:sp fLocksText="0">
      <xdr:nvSpPr>
        <xdr:cNvPr id="129" name="テキスト ボックス 129"/>
        <xdr:cNvSpPr txBox="1">
          <a:spLocks noChangeArrowheads="1"/>
        </xdr:cNvSpPr>
      </xdr:nvSpPr>
      <xdr:spPr>
        <a:xfrm>
          <a:off x="4267200"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61</xdr:row>
      <xdr:rowOff>76200</xdr:rowOff>
    </xdr:from>
    <xdr:to>
      <xdr:col>6</xdr:col>
      <xdr:colOff>238125</xdr:colOff>
      <xdr:row>62</xdr:row>
      <xdr:rowOff>171450</xdr:rowOff>
    </xdr:to>
    <xdr:sp fLocksText="0">
      <xdr:nvSpPr>
        <xdr:cNvPr id="130" name="テキスト ボックス 130"/>
        <xdr:cNvSpPr txBox="1">
          <a:spLocks noChangeArrowheads="1"/>
        </xdr:cNvSpPr>
      </xdr:nvSpPr>
      <xdr:spPr>
        <a:xfrm>
          <a:off x="34575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61</xdr:row>
      <xdr:rowOff>76200</xdr:rowOff>
    </xdr:from>
    <xdr:to>
      <xdr:col>5</xdr:col>
      <xdr:colOff>38100</xdr:colOff>
      <xdr:row>62</xdr:row>
      <xdr:rowOff>171450</xdr:rowOff>
    </xdr:to>
    <xdr:sp fLocksText="0">
      <xdr:nvSpPr>
        <xdr:cNvPr id="131" name="テキスト ボックス 131"/>
        <xdr:cNvSpPr txBox="1">
          <a:spLocks noChangeArrowheads="1"/>
        </xdr:cNvSpPr>
      </xdr:nvSpPr>
      <xdr:spPr>
        <a:xfrm>
          <a:off x="260032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61</xdr:row>
      <xdr:rowOff>76200</xdr:rowOff>
    </xdr:from>
    <xdr:to>
      <xdr:col>3</xdr:col>
      <xdr:colOff>504825</xdr:colOff>
      <xdr:row>62</xdr:row>
      <xdr:rowOff>171450</xdr:rowOff>
    </xdr:to>
    <xdr:sp fLocksText="0">
      <xdr:nvSpPr>
        <xdr:cNvPr id="132" name="テキスト ボックス 132"/>
        <xdr:cNvSpPr txBox="1">
          <a:spLocks noChangeArrowheads="1"/>
        </xdr:cNvSpPr>
      </xdr:nvSpPr>
      <xdr:spPr>
        <a:xfrm>
          <a:off x="175260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61</xdr:row>
      <xdr:rowOff>76200</xdr:rowOff>
    </xdr:from>
    <xdr:to>
      <xdr:col>2</xdr:col>
      <xdr:colOff>314325</xdr:colOff>
      <xdr:row>62</xdr:row>
      <xdr:rowOff>171450</xdr:rowOff>
    </xdr:to>
    <xdr:sp fLocksText="0">
      <xdr:nvSpPr>
        <xdr:cNvPr id="133" name="テキスト ボックス 133"/>
        <xdr:cNvSpPr txBox="1">
          <a:spLocks noChangeArrowheads="1"/>
        </xdr:cNvSpPr>
      </xdr:nvSpPr>
      <xdr:spPr>
        <a:xfrm>
          <a:off x="9048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58</xdr:row>
      <xdr:rowOff>28575</xdr:rowOff>
    </xdr:from>
    <xdr:to>
      <xdr:col>6</xdr:col>
      <xdr:colOff>533400</xdr:colOff>
      <xdr:row>58</xdr:row>
      <xdr:rowOff>133350</xdr:rowOff>
    </xdr:to>
    <xdr:sp>
      <xdr:nvSpPr>
        <xdr:cNvPr id="134" name="円/楕円 134"/>
        <xdr:cNvSpPr>
          <a:spLocks/>
        </xdr:cNvSpPr>
      </xdr:nvSpPr>
      <xdr:spPr>
        <a:xfrm>
          <a:off x="4391025" y="99726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56</xdr:row>
      <xdr:rowOff>171450</xdr:rowOff>
    </xdr:from>
    <xdr:to>
      <xdr:col>7</xdr:col>
      <xdr:colOff>342900</xdr:colOff>
      <xdr:row>57</xdr:row>
      <xdr:rowOff>161925</xdr:rowOff>
    </xdr:to>
    <xdr:sp fLocksText="0">
      <xdr:nvSpPr>
        <xdr:cNvPr id="135" name="物件費該当値テキスト"/>
        <xdr:cNvSpPr txBox="1">
          <a:spLocks noChangeArrowheads="1"/>
        </xdr:cNvSpPr>
      </xdr:nvSpPr>
      <xdr:spPr>
        <a:xfrm>
          <a:off x="4543425" y="97726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71,398</a:t>
          </a:r>
        </a:p>
      </xdr:txBody>
    </xdr:sp>
    <xdr:clientData/>
  </xdr:twoCellAnchor>
  <xdr:twoCellAnchor>
    <xdr:from>
      <xdr:col>5</xdr:col>
      <xdr:colOff>295275</xdr:colOff>
      <xdr:row>58</xdr:row>
      <xdr:rowOff>28575</xdr:rowOff>
    </xdr:from>
    <xdr:to>
      <xdr:col>5</xdr:col>
      <xdr:colOff>390525</xdr:colOff>
      <xdr:row>58</xdr:row>
      <xdr:rowOff>123825</xdr:rowOff>
    </xdr:to>
    <xdr:sp>
      <xdr:nvSpPr>
        <xdr:cNvPr id="136" name="円/楕円 136"/>
        <xdr:cNvSpPr>
          <a:spLocks/>
        </xdr:cNvSpPr>
      </xdr:nvSpPr>
      <xdr:spPr>
        <a:xfrm>
          <a:off x="3590925" y="99726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56</xdr:row>
      <xdr:rowOff>161925</xdr:rowOff>
    </xdr:from>
    <xdr:to>
      <xdr:col>5</xdr:col>
      <xdr:colOff>542925</xdr:colOff>
      <xdr:row>57</xdr:row>
      <xdr:rowOff>152400</xdr:rowOff>
    </xdr:to>
    <xdr:sp fLocksText="0">
      <xdr:nvSpPr>
        <xdr:cNvPr id="137" name="テキスト ボックス 137"/>
        <xdr:cNvSpPr txBox="1">
          <a:spLocks noChangeArrowheads="1"/>
        </xdr:cNvSpPr>
      </xdr:nvSpPr>
      <xdr:spPr>
        <a:xfrm>
          <a:off x="3438525" y="97631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72,558</a:t>
          </a:r>
        </a:p>
      </xdr:txBody>
    </xdr:sp>
    <xdr:clientData/>
  </xdr:twoCellAnchor>
  <xdr:twoCellAnchor>
    <xdr:from>
      <xdr:col>4</xdr:col>
      <xdr:colOff>104775</xdr:colOff>
      <xdr:row>58</xdr:row>
      <xdr:rowOff>38100</xdr:rowOff>
    </xdr:from>
    <xdr:to>
      <xdr:col>4</xdr:col>
      <xdr:colOff>200025</xdr:colOff>
      <xdr:row>58</xdr:row>
      <xdr:rowOff>133350</xdr:rowOff>
    </xdr:to>
    <xdr:sp>
      <xdr:nvSpPr>
        <xdr:cNvPr id="138" name="円/楕円 138"/>
        <xdr:cNvSpPr>
          <a:spLocks/>
        </xdr:cNvSpPr>
      </xdr:nvSpPr>
      <xdr:spPr>
        <a:xfrm>
          <a:off x="2743200" y="998220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56</xdr:row>
      <xdr:rowOff>171450</xdr:rowOff>
    </xdr:from>
    <xdr:to>
      <xdr:col>4</xdr:col>
      <xdr:colOff>352425</xdr:colOff>
      <xdr:row>57</xdr:row>
      <xdr:rowOff>161925</xdr:rowOff>
    </xdr:to>
    <xdr:sp fLocksText="0">
      <xdr:nvSpPr>
        <xdr:cNvPr id="139" name="テキスト ボックス 139"/>
        <xdr:cNvSpPr txBox="1">
          <a:spLocks noChangeArrowheads="1"/>
        </xdr:cNvSpPr>
      </xdr:nvSpPr>
      <xdr:spPr>
        <a:xfrm>
          <a:off x="2581275" y="977265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67,550</a:t>
          </a:r>
        </a:p>
      </xdr:txBody>
    </xdr:sp>
    <xdr:clientData/>
  </xdr:twoCellAnchor>
  <xdr:twoCellAnchor>
    <xdr:from>
      <xdr:col>2</xdr:col>
      <xdr:colOff>561975</xdr:colOff>
      <xdr:row>58</xdr:row>
      <xdr:rowOff>38100</xdr:rowOff>
    </xdr:from>
    <xdr:to>
      <xdr:col>2</xdr:col>
      <xdr:colOff>657225</xdr:colOff>
      <xdr:row>58</xdr:row>
      <xdr:rowOff>133350</xdr:rowOff>
    </xdr:to>
    <xdr:sp>
      <xdr:nvSpPr>
        <xdr:cNvPr id="140" name="円/楕円 140"/>
        <xdr:cNvSpPr>
          <a:spLocks/>
        </xdr:cNvSpPr>
      </xdr:nvSpPr>
      <xdr:spPr>
        <a:xfrm>
          <a:off x="1885950" y="998220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56</xdr:row>
      <xdr:rowOff>161925</xdr:rowOff>
    </xdr:from>
    <xdr:to>
      <xdr:col>3</xdr:col>
      <xdr:colOff>152400</xdr:colOff>
      <xdr:row>57</xdr:row>
      <xdr:rowOff>161925</xdr:rowOff>
    </xdr:to>
    <xdr:sp fLocksText="0">
      <xdr:nvSpPr>
        <xdr:cNvPr id="141" name="テキスト ボックス 141"/>
        <xdr:cNvSpPr txBox="1">
          <a:spLocks noChangeArrowheads="1"/>
        </xdr:cNvSpPr>
      </xdr:nvSpPr>
      <xdr:spPr>
        <a:xfrm>
          <a:off x="1733550" y="976312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68,705</a:t>
          </a:r>
        </a:p>
      </xdr:txBody>
    </xdr:sp>
    <xdr:clientData/>
  </xdr:twoCellAnchor>
  <xdr:twoCellAnchor>
    <xdr:from>
      <xdr:col>1</xdr:col>
      <xdr:colOff>361950</xdr:colOff>
      <xdr:row>58</xdr:row>
      <xdr:rowOff>19050</xdr:rowOff>
    </xdr:from>
    <xdr:to>
      <xdr:col>1</xdr:col>
      <xdr:colOff>466725</xdr:colOff>
      <xdr:row>58</xdr:row>
      <xdr:rowOff>114300</xdr:rowOff>
    </xdr:to>
    <xdr:sp>
      <xdr:nvSpPr>
        <xdr:cNvPr id="142" name="円/楕円 142"/>
        <xdr:cNvSpPr>
          <a:spLocks/>
        </xdr:cNvSpPr>
      </xdr:nvSpPr>
      <xdr:spPr>
        <a:xfrm>
          <a:off x="1028700" y="99631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56</xdr:row>
      <xdr:rowOff>142875</xdr:rowOff>
    </xdr:from>
    <xdr:to>
      <xdr:col>1</xdr:col>
      <xdr:colOff>619125</xdr:colOff>
      <xdr:row>57</xdr:row>
      <xdr:rowOff>142875</xdr:rowOff>
    </xdr:to>
    <xdr:sp fLocksText="0">
      <xdr:nvSpPr>
        <xdr:cNvPr id="143" name="テキスト ボックス 143"/>
        <xdr:cNvSpPr txBox="1">
          <a:spLocks noChangeArrowheads="1"/>
        </xdr:cNvSpPr>
      </xdr:nvSpPr>
      <xdr:spPr>
        <a:xfrm>
          <a:off x="885825" y="974407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78,955</a:t>
          </a:r>
        </a:p>
      </xdr:txBody>
    </xdr:sp>
    <xdr:clientData/>
  </xdr:twoCellAnchor>
  <xdr:twoCellAnchor>
    <xdr:from>
      <xdr:col>1</xdr:col>
      <xdr:colOff>66675</xdr:colOff>
      <xdr:row>63</xdr:row>
      <xdr:rowOff>57150</xdr:rowOff>
    </xdr:from>
    <xdr:to>
      <xdr:col>7</xdr:col>
      <xdr:colOff>609600</xdr:colOff>
      <xdr:row>65</xdr:row>
      <xdr:rowOff>28575</xdr:rowOff>
    </xdr:to>
    <xdr:sp>
      <xdr:nvSpPr>
        <xdr:cNvPr id="144" name="正方形/長方形 144"/>
        <xdr:cNvSpPr>
          <a:spLocks/>
        </xdr:cNvSpPr>
      </xdr:nvSpPr>
      <xdr:spPr>
        <a:xfrm>
          <a:off x="733425" y="10858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維持補修費</a:t>
          </a:r>
        </a:p>
      </xdr:txBody>
    </xdr:sp>
    <xdr:clientData/>
  </xdr:twoCellAnchor>
  <xdr:twoCellAnchor>
    <xdr:from>
      <xdr:col>1</xdr:col>
      <xdr:colOff>180975</xdr:colOff>
      <xdr:row>65</xdr:row>
      <xdr:rowOff>57150</xdr:rowOff>
    </xdr:from>
    <xdr:to>
      <xdr:col>3</xdr:col>
      <xdr:colOff>333375</xdr:colOff>
      <xdr:row>66</xdr:row>
      <xdr:rowOff>142875</xdr:rowOff>
    </xdr:to>
    <xdr:sp>
      <xdr:nvSpPr>
        <xdr:cNvPr id="145" name="正方形/長方形 145"/>
        <xdr:cNvSpPr>
          <a:spLocks/>
        </xdr:cNvSpPr>
      </xdr:nvSpPr>
      <xdr:spPr>
        <a:xfrm>
          <a:off x="847725"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66</xdr:row>
      <xdr:rowOff>85725</xdr:rowOff>
    </xdr:from>
    <xdr:to>
      <xdr:col>3</xdr:col>
      <xdr:colOff>333375</xdr:colOff>
      <xdr:row>68</xdr:row>
      <xdr:rowOff>0</xdr:rowOff>
    </xdr:to>
    <xdr:sp>
      <xdr:nvSpPr>
        <xdr:cNvPr id="146" name="正方形/長方形 146"/>
        <xdr:cNvSpPr>
          <a:spLocks/>
        </xdr:cNvSpPr>
      </xdr:nvSpPr>
      <xdr:spPr>
        <a:xfrm>
          <a:off x="847725"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2/51</a:t>
          </a:r>
        </a:p>
      </xdr:txBody>
    </xdr:sp>
    <xdr:clientData/>
  </xdr:twoCellAnchor>
  <xdr:twoCellAnchor>
    <xdr:from>
      <xdr:col>2</xdr:col>
      <xdr:colOff>504825</xdr:colOff>
      <xdr:row>65</xdr:row>
      <xdr:rowOff>57150</xdr:rowOff>
    </xdr:from>
    <xdr:to>
      <xdr:col>4</xdr:col>
      <xdr:colOff>647700</xdr:colOff>
      <xdr:row>66</xdr:row>
      <xdr:rowOff>142875</xdr:rowOff>
    </xdr:to>
    <xdr:sp>
      <xdr:nvSpPr>
        <xdr:cNvPr id="147" name="正方形/長方形 147"/>
        <xdr:cNvSpPr>
          <a:spLocks/>
        </xdr:cNvSpPr>
      </xdr:nvSpPr>
      <xdr:spPr>
        <a:xfrm>
          <a:off x="1828800"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66</xdr:row>
      <xdr:rowOff>85725</xdr:rowOff>
    </xdr:from>
    <xdr:to>
      <xdr:col>4</xdr:col>
      <xdr:colOff>647700</xdr:colOff>
      <xdr:row>68</xdr:row>
      <xdr:rowOff>0</xdr:rowOff>
    </xdr:to>
    <xdr:sp>
      <xdr:nvSpPr>
        <xdr:cNvPr id="148" name="正方形/長方形 148"/>
        <xdr:cNvSpPr>
          <a:spLocks/>
        </xdr:cNvSpPr>
      </xdr:nvSpPr>
      <xdr:spPr>
        <a:xfrm>
          <a:off x="1828800"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4,862</a:t>
          </a:r>
        </a:p>
      </xdr:txBody>
    </xdr:sp>
    <xdr:clientData/>
  </xdr:twoCellAnchor>
  <xdr:twoCellAnchor>
    <xdr:from>
      <xdr:col>4</xdr:col>
      <xdr:colOff>285750</xdr:colOff>
      <xdr:row>65</xdr:row>
      <xdr:rowOff>57150</xdr:rowOff>
    </xdr:from>
    <xdr:to>
      <xdr:col>6</xdr:col>
      <xdr:colOff>428625</xdr:colOff>
      <xdr:row>66</xdr:row>
      <xdr:rowOff>142875</xdr:rowOff>
    </xdr:to>
    <xdr:sp>
      <xdr:nvSpPr>
        <xdr:cNvPr id="149" name="正方形/長方形 149"/>
        <xdr:cNvSpPr>
          <a:spLocks/>
        </xdr:cNvSpPr>
      </xdr:nvSpPr>
      <xdr:spPr>
        <a:xfrm>
          <a:off x="292417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66</xdr:row>
      <xdr:rowOff>85725</xdr:rowOff>
    </xdr:from>
    <xdr:to>
      <xdr:col>6</xdr:col>
      <xdr:colOff>428625</xdr:colOff>
      <xdr:row>68</xdr:row>
      <xdr:rowOff>0</xdr:rowOff>
    </xdr:to>
    <xdr:sp>
      <xdr:nvSpPr>
        <xdr:cNvPr id="150" name="正方形/長方形 150"/>
        <xdr:cNvSpPr>
          <a:spLocks/>
        </xdr:cNvSpPr>
      </xdr:nvSpPr>
      <xdr:spPr>
        <a:xfrm>
          <a:off x="292417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9,956</a:t>
          </a:r>
        </a:p>
      </xdr:txBody>
    </xdr:sp>
    <xdr:clientData/>
  </xdr:twoCellAnchor>
  <xdr:twoCellAnchor>
    <xdr:from>
      <xdr:col>1</xdr:col>
      <xdr:colOff>66675</xdr:colOff>
      <xdr:row>68</xdr:row>
      <xdr:rowOff>28575</xdr:rowOff>
    </xdr:from>
    <xdr:to>
      <xdr:col>7</xdr:col>
      <xdr:colOff>609600</xdr:colOff>
      <xdr:row>81</xdr:row>
      <xdr:rowOff>85725</xdr:rowOff>
    </xdr:to>
    <xdr:sp>
      <xdr:nvSpPr>
        <xdr:cNvPr id="151" name="正方形/長方形 151"/>
        <xdr:cNvSpPr>
          <a:spLocks/>
        </xdr:cNvSpPr>
      </xdr:nvSpPr>
      <xdr:spPr>
        <a:xfrm>
          <a:off x="733425" y="11687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67</xdr:row>
      <xdr:rowOff>9525</xdr:rowOff>
    </xdr:from>
    <xdr:to>
      <xdr:col>1</xdr:col>
      <xdr:colOff>304800</xdr:colOff>
      <xdr:row>67</xdr:row>
      <xdr:rowOff>152400</xdr:rowOff>
    </xdr:to>
    <xdr:sp fLocksText="0">
      <xdr:nvSpPr>
        <xdr:cNvPr id="152" name="テキスト ボックス 152"/>
        <xdr:cNvSpPr txBox="1">
          <a:spLocks noChangeArrowheads="1"/>
        </xdr:cNvSpPr>
      </xdr:nvSpPr>
      <xdr:spPr>
        <a:xfrm>
          <a:off x="752475" y="11496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81</xdr:row>
      <xdr:rowOff>85725</xdr:rowOff>
    </xdr:from>
    <xdr:to>
      <xdr:col>7</xdr:col>
      <xdr:colOff>609600</xdr:colOff>
      <xdr:row>81</xdr:row>
      <xdr:rowOff>85725</xdr:rowOff>
    </xdr:to>
    <xdr:sp>
      <xdr:nvSpPr>
        <xdr:cNvPr id="153" name="直線コネクタ 153"/>
        <xdr:cNvSpPr>
          <a:spLocks/>
        </xdr:cNvSpPr>
      </xdr:nvSpPr>
      <xdr:spPr>
        <a:xfrm>
          <a:off x="733425" y="1397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78</xdr:row>
      <xdr:rowOff>28575</xdr:rowOff>
    </xdr:from>
    <xdr:to>
      <xdr:col>7</xdr:col>
      <xdr:colOff>609600</xdr:colOff>
      <xdr:row>78</xdr:row>
      <xdr:rowOff>28575</xdr:rowOff>
    </xdr:to>
    <xdr:sp>
      <xdr:nvSpPr>
        <xdr:cNvPr id="154" name="直線コネクタ 154"/>
        <xdr:cNvSpPr>
          <a:spLocks/>
        </xdr:cNvSpPr>
      </xdr:nvSpPr>
      <xdr:spPr>
        <a:xfrm>
          <a:off x="733425" y="134016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77</xdr:row>
      <xdr:rowOff>66675</xdr:rowOff>
    </xdr:from>
    <xdr:to>
      <xdr:col>1</xdr:col>
      <xdr:colOff>0</xdr:colOff>
      <xdr:row>78</xdr:row>
      <xdr:rowOff>57150</xdr:rowOff>
    </xdr:to>
    <xdr:sp fLocksText="0">
      <xdr:nvSpPr>
        <xdr:cNvPr id="155" name="テキスト ボックス 155"/>
        <xdr:cNvSpPr txBox="1">
          <a:spLocks noChangeArrowheads="1"/>
        </xdr:cNvSpPr>
      </xdr:nvSpPr>
      <xdr:spPr>
        <a:xfrm>
          <a:off x="561975" y="132683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xdr:col>
      <xdr:colOff>66675</xdr:colOff>
      <xdr:row>74</xdr:row>
      <xdr:rowOff>142875</xdr:rowOff>
    </xdr:from>
    <xdr:to>
      <xdr:col>7</xdr:col>
      <xdr:colOff>609600</xdr:colOff>
      <xdr:row>74</xdr:row>
      <xdr:rowOff>142875</xdr:rowOff>
    </xdr:to>
    <xdr:sp>
      <xdr:nvSpPr>
        <xdr:cNvPr id="156" name="直線コネクタ 156"/>
        <xdr:cNvSpPr>
          <a:spLocks/>
        </xdr:cNvSpPr>
      </xdr:nvSpPr>
      <xdr:spPr>
        <a:xfrm>
          <a:off x="733425" y="1283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74</xdr:row>
      <xdr:rowOff>9525</xdr:rowOff>
    </xdr:from>
    <xdr:to>
      <xdr:col>1</xdr:col>
      <xdr:colOff>9525</xdr:colOff>
      <xdr:row>75</xdr:row>
      <xdr:rowOff>0</xdr:rowOff>
    </xdr:to>
    <xdr:sp fLocksText="0">
      <xdr:nvSpPr>
        <xdr:cNvPr id="157" name="テキスト ボックス 157"/>
        <xdr:cNvSpPr txBox="1">
          <a:spLocks noChangeArrowheads="1"/>
        </xdr:cNvSpPr>
      </xdr:nvSpPr>
      <xdr:spPr>
        <a:xfrm>
          <a:off x="276225" y="12696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twoCellAnchor>
  <xdr:twoCellAnchor>
    <xdr:from>
      <xdr:col>1</xdr:col>
      <xdr:colOff>66675</xdr:colOff>
      <xdr:row>71</xdr:row>
      <xdr:rowOff>85725</xdr:rowOff>
    </xdr:from>
    <xdr:to>
      <xdr:col>7</xdr:col>
      <xdr:colOff>609600</xdr:colOff>
      <xdr:row>71</xdr:row>
      <xdr:rowOff>85725</xdr:rowOff>
    </xdr:to>
    <xdr:sp>
      <xdr:nvSpPr>
        <xdr:cNvPr id="158" name="直線コネクタ 158"/>
        <xdr:cNvSpPr>
          <a:spLocks/>
        </xdr:cNvSpPr>
      </xdr:nvSpPr>
      <xdr:spPr>
        <a:xfrm>
          <a:off x="733425" y="122586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70</xdr:row>
      <xdr:rowOff>123825</xdr:rowOff>
    </xdr:from>
    <xdr:to>
      <xdr:col>1</xdr:col>
      <xdr:colOff>9525</xdr:colOff>
      <xdr:row>71</xdr:row>
      <xdr:rowOff>114300</xdr:rowOff>
    </xdr:to>
    <xdr:sp fLocksText="0">
      <xdr:nvSpPr>
        <xdr:cNvPr id="159" name="テキスト ボックス 159"/>
        <xdr:cNvSpPr txBox="1">
          <a:spLocks noChangeArrowheads="1"/>
        </xdr:cNvSpPr>
      </xdr:nvSpPr>
      <xdr:spPr>
        <a:xfrm>
          <a:off x="276225" y="121253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xdr:col>
      <xdr:colOff>66675</xdr:colOff>
      <xdr:row>68</xdr:row>
      <xdr:rowOff>28575</xdr:rowOff>
    </xdr:from>
    <xdr:to>
      <xdr:col>7</xdr:col>
      <xdr:colOff>609600</xdr:colOff>
      <xdr:row>68</xdr:row>
      <xdr:rowOff>28575</xdr:rowOff>
    </xdr:to>
    <xdr:sp>
      <xdr:nvSpPr>
        <xdr:cNvPr id="160" name="直線コネクタ 160"/>
        <xdr:cNvSpPr>
          <a:spLocks/>
        </xdr:cNvSpPr>
      </xdr:nvSpPr>
      <xdr:spPr>
        <a:xfrm>
          <a:off x="733425" y="11687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67</xdr:row>
      <xdr:rowOff>66675</xdr:rowOff>
    </xdr:from>
    <xdr:to>
      <xdr:col>1</xdr:col>
      <xdr:colOff>9525</xdr:colOff>
      <xdr:row>68</xdr:row>
      <xdr:rowOff>57150</xdr:rowOff>
    </xdr:to>
    <xdr:sp fLocksText="0">
      <xdr:nvSpPr>
        <xdr:cNvPr id="161" name="テキスト ボックス 161"/>
        <xdr:cNvSpPr txBox="1">
          <a:spLocks noChangeArrowheads="1"/>
        </xdr:cNvSpPr>
      </xdr:nvSpPr>
      <xdr:spPr>
        <a:xfrm>
          <a:off x="276225" y="11553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1</xdr:col>
      <xdr:colOff>66675</xdr:colOff>
      <xdr:row>68</xdr:row>
      <xdr:rowOff>28575</xdr:rowOff>
    </xdr:from>
    <xdr:to>
      <xdr:col>7</xdr:col>
      <xdr:colOff>609600</xdr:colOff>
      <xdr:row>81</xdr:row>
      <xdr:rowOff>85725</xdr:rowOff>
    </xdr:to>
    <xdr:sp>
      <xdr:nvSpPr>
        <xdr:cNvPr id="162" name="維持補修費グラフ枠"/>
        <xdr:cNvSpPr>
          <a:spLocks/>
        </xdr:cNvSpPr>
      </xdr:nvSpPr>
      <xdr:spPr>
        <a:xfrm>
          <a:off x="733425" y="11687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73</xdr:row>
      <xdr:rowOff>38100</xdr:rowOff>
    </xdr:from>
    <xdr:to>
      <xdr:col>6</xdr:col>
      <xdr:colOff>495300</xdr:colOff>
      <xdr:row>77</xdr:row>
      <xdr:rowOff>161925</xdr:rowOff>
    </xdr:to>
    <xdr:sp>
      <xdr:nvSpPr>
        <xdr:cNvPr id="163" name="直線コネクタ 163"/>
        <xdr:cNvSpPr>
          <a:spLocks/>
        </xdr:cNvSpPr>
      </xdr:nvSpPr>
      <xdr:spPr>
        <a:xfrm flipV="1">
          <a:off x="4438650" y="12553950"/>
          <a:ext cx="9525" cy="80962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78</xdr:row>
      <xdr:rowOff>9525</xdr:rowOff>
    </xdr:from>
    <xdr:to>
      <xdr:col>7</xdr:col>
      <xdr:colOff>180975</xdr:colOff>
      <xdr:row>79</xdr:row>
      <xdr:rowOff>9525</xdr:rowOff>
    </xdr:to>
    <xdr:sp fLocksText="0">
      <xdr:nvSpPr>
        <xdr:cNvPr id="164" name="維持補修費最小値テキスト"/>
        <xdr:cNvSpPr txBox="1">
          <a:spLocks noChangeArrowheads="1"/>
        </xdr:cNvSpPr>
      </xdr:nvSpPr>
      <xdr:spPr>
        <a:xfrm>
          <a:off x="4552950" y="13382625"/>
          <a:ext cx="23812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534</a:t>
          </a:r>
        </a:p>
      </xdr:txBody>
    </xdr:sp>
    <xdr:clientData/>
  </xdr:twoCellAnchor>
  <xdr:twoCellAnchor>
    <xdr:from>
      <xdr:col>6</xdr:col>
      <xdr:colOff>400050</xdr:colOff>
      <xdr:row>77</xdr:row>
      <xdr:rowOff>161925</xdr:rowOff>
    </xdr:from>
    <xdr:to>
      <xdr:col>6</xdr:col>
      <xdr:colOff>571500</xdr:colOff>
      <xdr:row>77</xdr:row>
      <xdr:rowOff>161925</xdr:rowOff>
    </xdr:to>
    <xdr:sp>
      <xdr:nvSpPr>
        <xdr:cNvPr id="165" name="直線コネクタ 165"/>
        <xdr:cNvSpPr>
          <a:spLocks/>
        </xdr:cNvSpPr>
      </xdr:nvSpPr>
      <xdr:spPr>
        <a:xfrm>
          <a:off x="4352925" y="133635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71</xdr:row>
      <xdr:rowOff>171450</xdr:rowOff>
    </xdr:from>
    <xdr:to>
      <xdr:col>7</xdr:col>
      <xdr:colOff>342900</xdr:colOff>
      <xdr:row>72</xdr:row>
      <xdr:rowOff>161925</xdr:rowOff>
    </xdr:to>
    <xdr:sp fLocksText="0">
      <xdr:nvSpPr>
        <xdr:cNvPr id="166" name="維持補修費最大値テキスト"/>
        <xdr:cNvSpPr txBox="1">
          <a:spLocks noChangeArrowheads="1"/>
        </xdr:cNvSpPr>
      </xdr:nvSpPr>
      <xdr:spPr>
        <a:xfrm>
          <a:off x="4543425" y="1234440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14,718</a:t>
          </a:r>
        </a:p>
      </xdr:txBody>
    </xdr:sp>
    <xdr:clientData/>
  </xdr:twoCellAnchor>
  <xdr:twoCellAnchor>
    <xdr:from>
      <xdr:col>6</xdr:col>
      <xdr:colOff>400050</xdr:colOff>
      <xdr:row>73</xdr:row>
      <xdr:rowOff>38100</xdr:rowOff>
    </xdr:from>
    <xdr:to>
      <xdr:col>6</xdr:col>
      <xdr:colOff>571500</xdr:colOff>
      <xdr:row>73</xdr:row>
      <xdr:rowOff>38100</xdr:rowOff>
    </xdr:to>
    <xdr:sp>
      <xdr:nvSpPr>
        <xdr:cNvPr id="167" name="直線コネクタ 167"/>
        <xdr:cNvSpPr>
          <a:spLocks/>
        </xdr:cNvSpPr>
      </xdr:nvSpPr>
      <xdr:spPr>
        <a:xfrm>
          <a:off x="4352925" y="125539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73</xdr:row>
      <xdr:rowOff>19050</xdr:rowOff>
    </xdr:from>
    <xdr:to>
      <xdr:col>6</xdr:col>
      <xdr:colOff>495300</xdr:colOff>
      <xdr:row>73</xdr:row>
      <xdr:rowOff>76200</xdr:rowOff>
    </xdr:to>
    <xdr:sp>
      <xdr:nvSpPr>
        <xdr:cNvPr id="168" name="直線コネクタ 168"/>
        <xdr:cNvSpPr>
          <a:spLocks/>
        </xdr:cNvSpPr>
      </xdr:nvSpPr>
      <xdr:spPr>
        <a:xfrm>
          <a:off x="3638550" y="12534900"/>
          <a:ext cx="809625" cy="571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76</xdr:row>
      <xdr:rowOff>104775</xdr:rowOff>
    </xdr:from>
    <xdr:to>
      <xdr:col>7</xdr:col>
      <xdr:colOff>276225</xdr:colOff>
      <xdr:row>77</xdr:row>
      <xdr:rowOff>95250</xdr:rowOff>
    </xdr:to>
    <xdr:sp fLocksText="0">
      <xdr:nvSpPr>
        <xdr:cNvPr id="169" name="維持補修費平均値テキスト"/>
        <xdr:cNvSpPr txBox="1">
          <a:spLocks noChangeArrowheads="1"/>
        </xdr:cNvSpPr>
      </xdr:nvSpPr>
      <xdr:spPr>
        <a:xfrm>
          <a:off x="4543425" y="13134975"/>
          <a:ext cx="3429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3,574</a:t>
          </a:r>
        </a:p>
      </xdr:txBody>
    </xdr:sp>
    <xdr:clientData/>
  </xdr:twoCellAnchor>
  <xdr:twoCellAnchor>
    <xdr:from>
      <xdr:col>6</xdr:col>
      <xdr:colOff>438150</xdr:colOff>
      <xdr:row>76</xdr:row>
      <xdr:rowOff>114300</xdr:rowOff>
    </xdr:from>
    <xdr:to>
      <xdr:col>6</xdr:col>
      <xdr:colOff>533400</xdr:colOff>
      <xdr:row>77</xdr:row>
      <xdr:rowOff>47625</xdr:rowOff>
    </xdr:to>
    <xdr:sp>
      <xdr:nvSpPr>
        <xdr:cNvPr id="170" name="フローチャート : 判断 170"/>
        <xdr:cNvSpPr>
          <a:spLocks/>
        </xdr:cNvSpPr>
      </xdr:nvSpPr>
      <xdr:spPr>
        <a:xfrm>
          <a:off x="4391025" y="131445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71</xdr:row>
      <xdr:rowOff>47625</xdr:rowOff>
    </xdr:from>
    <xdr:to>
      <xdr:col>5</xdr:col>
      <xdr:colOff>342900</xdr:colOff>
      <xdr:row>73</xdr:row>
      <xdr:rowOff>19050</xdr:rowOff>
    </xdr:to>
    <xdr:sp>
      <xdr:nvSpPr>
        <xdr:cNvPr id="171" name="直線コネクタ 171"/>
        <xdr:cNvSpPr>
          <a:spLocks/>
        </xdr:cNvSpPr>
      </xdr:nvSpPr>
      <xdr:spPr>
        <a:xfrm>
          <a:off x="2781300" y="12220575"/>
          <a:ext cx="857250" cy="3143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76</xdr:row>
      <xdr:rowOff>95250</xdr:rowOff>
    </xdr:from>
    <xdr:to>
      <xdr:col>5</xdr:col>
      <xdr:colOff>390525</xdr:colOff>
      <xdr:row>77</xdr:row>
      <xdr:rowOff>19050</xdr:rowOff>
    </xdr:to>
    <xdr:sp>
      <xdr:nvSpPr>
        <xdr:cNvPr id="172" name="フローチャート : 判断 172"/>
        <xdr:cNvSpPr>
          <a:spLocks/>
        </xdr:cNvSpPr>
      </xdr:nvSpPr>
      <xdr:spPr>
        <a:xfrm>
          <a:off x="3590925" y="131254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77</xdr:row>
      <xdr:rowOff>19050</xdr:rowOff>
    </xdr:from>
    <xdr:to>
      <xdr:col>5</xdr:col>
      <xdr:colOff>514350</xdr:colOff>
      <xdr:row>78</xdr:row>
      <xdr:rowOff>19050</xdr:rowOff>
    </xdr:to>
    <xdr:sp fLocksText="0">
      <xdr:nvSpPr>
        <xdr:cNvPr id="173" name="テキスト ボックス 173"/>
        <xdr:cNvSpPr txBox="1">
          <a:spLocks noChangeArrowheads="1"/>
        </xdr:cNvSpPr>
      </xdr:nvSpPr>
      <xdr:spPr>
        <a:xfrm>
          <a:off x="3467100" y="13220700"/>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3,957</a:t>
          </a:r>
        </a:p>
      </xdr:txBody>
    </xdr:sp>
    <xdr:clientData/>
  </xdr:twoCellAnchor>
  <xdr:twoCellAnchor>
    <xdr:from>
      <xdr:col>2</xdr:col>
      <xdr:colOff>609600</xdr:colOff>
      <xdr:row>71</xdr:row>
      <xdr:rowOff>47625</xdr:rowOff>
    </xdr:from>
    <xdr:to>
      <xdr:col>4</xdr:col>
      <xdr:colOff>142875</xdr:colOff>
      <xdr:row>71</xdr:row>
      <xdr:rowOff>114300</xdr:rowOff>
    </xdr:to>
    <xdr:sp>
      <xdr:nvSpPr>
        <xdr:cNvPr id="174" name="直線コネクタ 174"/>
        <xdr:cNvSpPr>
          <a:spLocks/>
        </xdr:cNvSpPr>
      </xdr:nvSpPr>
      <xdr:spPr>
        <a:xfrm flipV="1">
          <a:off x="1933575" y="12220575"/>
          <a:ext cx="847725"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76</xdr:row>
      <xdr:rowOff>114300</xdr:rowOff>
    </xdr:from>
    <xdr:to>
      <xdr:col>4</xdr:col>
      <xdr:colOff>200025</xdr:colOff>
      <xdr:row>77</xdr:row>
      <xdr:rowOff>47625</xdr:rowOff>
    </xdr:to>
    <xdr:sp>
      <xdr:nvSpPr>
        <xdr:cNvPr id="175" name="フローチャート : 判断 175"/>
        <xdr:cNvSpPr>
          <a:spLocks/>
        </xdr:cNvSpPr>
      </xdr:nvSpPr>
      <xdr:spPr>
        <a:xfrm>
          <a:off x="2743200" y="131445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77</xdr:row>
      <xdr:rowOff>57150</xdr:rowOff>
    </xdr:from>
    <xdr:to>
      <xdr:col>4</xdr:col>
      <xdr:colOff>323850</xdr:colOff>
      <xdr:row>78</xdr:row>
      <xdr:rowOff>47625</xdr:rowOff>
    </xdr:to>
    <xdr:sp fLocksText="0">
      <xdr:nvSpPr>
        <xdr:cNvPr id="176" name="テキスト ボックス 176"/>
        <xdr:cNvSpPr txBox="1">
          <a:spLocks noChangeArrowheads="1"/>
        </xdr:cNvSpPr>
      </xdr:nvSpPr>
      <xdr:spPr>
        <a:xfrm>
          <a:off x="2619375" y="13258800"/>
          <a:ext cx="3429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3,500</a:t>
          </a:r>
        </a:p>
      </xdr:txBody>
    </xdr:sp>
    <xdr:clientData/>
  </xdr:twoCellAnchor>
  <xdr:twoCellAnchor>
    <xdr:from>
      <xdr:col>1</xdr:col>
      <xdr:colOff>419100</xdr:colOff>
      <xdr:row>71</xdr:row>
      <xdr:rowOff>114300</xdr:rowOff>
    </xdr:from>
    <xdr:to>
      <xdr:col>2</xdr:col>
      <xdr:colOff>609600</xdr:colOff>
      <xdr:row>76</xdr:row>
      <xdr:rowOff>161925</xdr:rowOff>
    </xdr:to>
    <xdr:sp>
      <xdr:nvSpPr>
        <xdr:cNvPr id="177" name="直線コネクタ 177"/>
        <xdr:cNvSpPr>
          <a:spLocks/>
        </xdr:cNvSpPr>
      </xdr:nvSpPr>
      <xdr:spPr>
        <a:xfrm flipV="1">
          <a:off x="1085850" y="12287250"/>
          <a:ext cx="847725" cy="9048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76</xdr:row>
      <xdr:rowOff>123825</xdr:rowOff>
    </xdr:from>
    <xdr:to>
      <xdr:col>2</xdr:col>
      <xdr:colOff>657225</xdr:colOff>
      <xdr:row>77</xdr:row>
      <xdr:rowOff>57150</xdr:rowOff>
    </xdr:to>
    <xdr:sp>
      <xdr:nvSpPr>
        <xdr:cNvPr id="178" name="フローチャート : 判断 178"/>
        <xdr:cNvSpPr>
          <a:spLocks/>
        </xdr:cNvSpPr>
      </xdr:nvSpPr>
      <xdr:spPr>
        <a:xfrm>
          <a:off x="1885950" y="13154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77</xdr:row>
      <xdr:rowOff>66675</xdr:rowOff>
    </xdr:from>
    <xdr:to>
      <xdr:col>3</xdr:col>
      <xdr:colOff>123825</xdr:colOff>
      <xdr:row>78</xdr:row>
      <xdr:rowOff>57150</xdr:rowOff>
    </xdr:to>
    <xdr:sp fLocksText="0">
      <xdr:nvSpPr>
        <xdr:cNvPr id="179" name="テキスト ボックス 179"/>
        <xdr:cNvSpPr txBox="1">
          <a:spLocks noChangeArrowheads="1"/>
        </xdr:cNvSpPr>
      </xdr:nvSpPr>
      <xdr:spPr>
        <a:xfrm>
          <a:off x="1762125" y="13268325"/>
          <a:ext cx="3429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3,307</a:t>
          </a:r>
        </a:p>
      </xdr:txBody>
    </xdr:sp>
    <xdr:clientData/>
  </xdr:twoCellAnchor>
  <xdr:twoCellAnchor>
    <xdr:from>
      <xdr:col>1</xdr:col>
      <xdr:colOff>361950</xdr:colOff>
      <xdr:row>76</xdr:row>
      <xdr:rowOff>152400</xdr:rowOff>
    </xdr:from>
    <xdr:to>
      <xdr:col>1</xdr:col>
      <xdr:colOff>466725</xdr:colOff>
      <xdr:row>77</xdr:row>
      <xdr:rowOff>76200</xdr:rowOff>
    </xdr:to>
    <xdr:sp>
      <xdr:nvSpPr>
        <xdr:cNvPr id="180" name="フローチャート : 判断 180"/>
        <xdr:cNvSpPr>
          <a:spLocks/>
        </xdr:cNvSpPr>
      </xdr:nvSpPr>
      <xdr:spPr>
        <a:xfrm>
          <a:off x="1028700" y="131826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77</xdr:row>
      <xdr:rowOff>85725</xdr:rowOff>
    </xdr:from>
    <xdr:to>
      <xdr:col>1</xdr:col>
      <xdr:colOff>581025</xdr:colOff>
      <xdr:row>78</xdr:row>
      <xdr:rowOff>76200</xdr:rowOff>
    </xdr:to>
    <xdr:sp fLocksText="0">
      <xdr:nvSpPr>
        <xdr:cNvPr id="181" name="テキスト ボックス 181"/>
        <xdr:cNvSpPr txBox="1">
          <a:spLocks noChangeArrowheads="1"/>
        </xdr:cNvSpPr>
      </xdr:nvSpPr>
      <xdr:spPr>
        <a:xfrm>
          <a:off x="914400" y="1328737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2,931</a:t>
          </a:r>
        </a:p>
      </xdr:txBody>
    </xdr:sp>
    <xdr:clientData/>
  </xdr:twoCellAnchor>
  <xdr:twoCellAnchor>
    <xdr:from>
      <xdr:col>6</xdr:col>
      <xdr:colOff>314325</xdr:colOff>
      <xdr:row>81</xdr:row>
      <xdr:rowOff>76200</xdr:rowOff>
    </xdr:from>
    <xdr:to>
      <xdr:col>7</xdr:col>
      <xdr:colOff>381000</xdr:colOff>
      <xdr:row>82</xdr:row>
      <xdr:rowOff>171450</xdr:rowOff>
    </xdr:to>
    <xdr:sp fLocksText="0">
      <xdr:nvSpPr>
        <xdr:cNvPr id="182" name="テキスト ボックス 182"/>
        <xdr:cNvSpPr txBox="1">
          <a:spLocks noChangeArrowheads="1"/>
        </xdr:cNvSpPr>
      </xdr:nvSpPr>
      <xdr:spPr>
        <a:xfrm>
          <a:off x="4267200"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81</xdr:row>
      <xdr:rowOff>76200</xdr:rowOff>
    </xdr:from>
    <xdr:to>
      <xdr:col>6</xdr:col>
      <xdr:colOff>238125</xdr:colOff>
      <xdr:row>82</xdr:row>
      <xdr:rowOff>171450</xdr:rowOff>
    </xdr:to>
    <xdr:sp fLocksText="0">
      <xdr:nvSpPr>
        <xdr:cNvPr id="183" name="テキスト ボックス 183"/>
        <xdr:cNvSpPr txBox="1">
          <a:spLocks noChangeArrowheads="1"/>
        </xdr:cNvSpPr>
      </xdr:nvSpPr>
      <xdr:spPr>
        <a:xfrm>
          <a:off x="34575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81</xdr:row>
      <xdr:rowOff>76200</xdr:rowOff>
    </xdr:from>
    <xdr:to>
      <xdr:col>5</xdr:col>
      <xdr:colOff>38100</xdr:colOff>
      <xdr:row>82</xdr:row>
      <xdr:rowOff>171450</xdr:rowOff>
    </xdr:to>
    <xdr:sp fLocksText="0">
      <xdr:nvSpPr>
        <xdr:cNvPr id="184" name="テキスト ボックス 184"/>
        <xdr:cNvSpPr txBox="1">
          <a:spLocks noChangeArrowheads="1"/>
        </xdr:cNvSpPr>
      </xdr:nvSpPr>
      <xdr:spPr>
        <a:xfrm>
          <a:off x="260032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81</xdr:row>
      <xdr:rowOff>76200</xdr:rowOff>
    </xdr:from>
    <xdr:to>
      <xdr:col>3</xdr:col>
      <xdr:colOff>504825</xdr:colOff>
      <xdr:row>82</xdr:row>
      <xdr:rowOff>171450</xdr:rowOff>
    </xdr:to>
    <xdr:sp fLocksText="0">
      <xdr:nvSpPr>
        <xdr:cNvPr id="185" name="テキスト ボックス 185"/>
        <xdr:cNvSpPr txBox="1">
          <a:spLocks noChangeArrowheads="1"/>
        </xdr:cNvSpPr>
      </xdr:nvSpPr>
      <xdr:spPr>
        <a:xfrm>
          <a:off x="175260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81</xdr:row>
      <xdr:rowOff>76200</xdr:rowOff>
    </xdr:from>
    <xdr:to>
      <xdr:col>2</xdr:col>
      <xdr:colOff>314325</xdr:colOff>
      <xdr:row>82</xdr:row>
      <xdr:rowOff>171450</xdr:rowOff>
    </xdr:to>
    <xdr:sp fLocksText="0">
      <xdr:nvSpPr>
        <xdr:cNvPr id="186" name="テキスト ボックス 186"/>
        <xdr:cNvSpPr txBox="1">
          <a:spLocks noChangeArrowheads="1"/>
        </xdr:cNvSpPr>
      </xdr:nvSpPr>
      <xdr:spPr>
        <a:xfrm>
          <a:off x="9048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73</xdr:row>
      <xdr:rowOff>28575</xdr:rowOff>
    </xdr:from>
    <xdr:to>
      <xdr:col>6</xdr:col>
      <xdr:colOff>533400</xdr:colOff>
      <xdr:row>73</xdr:row>
      <xdr:rowOff>123825</xdr:rowOff>
    </xdr:to>
    <xdr:sp>
      <xdr:nvSpPr>
        <xdr:cNvPr id="187" name="円/楕円 187"/>
        <xdr:cNvSpPr>
          <a:spLocks/>
        </xdr:cNvSpPr>
      </xdr:nvSpPr>
      <xdr:spPr>
        <a:xfrm>
          <a:off x="4391025" y="125444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72</xdr:row>
      <xdr:rowOff>133350</xdr:rowOff>
    </xdr:from>
    <xdr:to>
      <xdr:col>7</xdr:col>
      <xdr:colOff>342900</xdr:colOff>
      <xdr:row>73</xdr:row>
      <xdr:rowOff>123825</xdr:rowOff>
    </xdr:to>
    <xdr:sp fLocksText="0">
      <xdr:nvSpPr>
        <xdr:cNvPr id="188" name="維持補修費該当値テキスト"/>
        <xdr:cNvSpPr txBox="1">
          <a:spLocks noChangeArrowheads="1"/>
        </xdr:cNvSpPr>
      </xdr:nvSpPr>
      <xdr:spPr>
        <a:xfrm>
          <a:off x="4543425" y="124777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14,085</a:t>
          </a:r>
        </a:p>
      </xdr:txBody>
    </xdr:sp>
    <xdr:clientData/>
  </xdr:twoCellAnchor>
  <xdr:twoCellAnchor>
    <xdr:from>
      <xdr:col>5</xdr:col>
      <xdr:colOff>295275</xdr:colOff>
      <xdr:row>72</xdr:row>
      <xdr:rowOff>133350</xdr:rowOff>
    </xdr:from>
    <xdr:to>
      <xdr:col>5</xdr:col>
      <xdr:colOff>390525</xdr:colOff>
      <xdr:row>73</xdr:row>
      <xdr:rowOff>66675</xdr:rowOff>
    </xdr:to>
    <xdr:sp>
      <xdr:nvSpPr>
        <xdr:cNvPr id="189" name="円/楕円 189"/>
        <xdr:cNvSpPr>
          <a:spLocks/>
        </xdr:cNvSpPr>
      </xdr:nvSpPr>
      <xdr:spPr>
        <a:xfrm>
          <a:off x="3590925" y="124777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71</xdr:row>
      <xdr:rowOff>95250</xdr:rowOff>
    </xdr:from>
    <xdr:to>
      <xdr:col>5</xdr:col>
      <xdr:colOff>542925</xdr:colOff>
      <xdr:row>72</xdr:row>
      <xdr:rowOff>85725</xdr:rowOff>
    </xdr:to>
    <xdr:sp fLocksText="0">
      <xdr:nvSpPr>
        <xdr:cNvPr id="190" name="テキスト ボックス 190"/>
        <xdr:cNvSpPr txBox="1">
          <a:spLocks noChangeArrowheads="1"/>
        </xdr:cNvSpPr>
      </xdr:nvSpPr>
      <xdr:spPr>
        <a:xfrm>
          <a:off x="3438525" y="122682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15,188</a:t>
          </a:r>
        </a:p>
      </xdr:txBody>
    </xdr:sp>
    <xdr:clientData/>
  </xdr:twoCellAnchor>
  <xdr:twoCellAnchor>
    <xdr:from>
      <xdr:col>4</xdr:col>
      <xdr:colOff>104775</xdr:colOff>
      <xdr:row>71</xdr:row>
      <xdr:rowOff>0</xdr:rowOff>
    </xdr:from>
    <xdr:to>
      <xdr:col>4</xdr:col>
      <xdr:colOff>200025</xdr:colOff>
      <xdr:row>71</xdr:row>
      <xdr:rowOff>104775</xdr:rowOff>
    </xdr:to>
    <xdr:sp>
      <xdr:nvSpPr>
        <xdr:cNvPr id="191" name="円/楕円 191"/>
        <xdr:cNvSpPr>
          <a:spLocks/>
        </xdr:cNvSpPr>
      </xdr:nvSpPr>
      <xdr:spPr>
        <a:xfrm>
          <a:off x="2743200" y="121729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69</xdr:row>
      <xdr:rowOff>123825</xdr:rowOff>
    </xdr:from>
    <xdr:to>
      <xdr:col>4</xdr:col>
      <xdr:colOff>352425</xdr:colOff>
      <xdr:row>70</xdr:row>
      <xdr:rowOff>123825</xdr:rowOff>
    </xdr:to>
    <xdr:sp fLocksText="0">
      <xdr:nvSpPr>
        <xdr:cNvPr id="192" name="テキスト ボックス 192"/>
        <xdr:cNvSpPr txBox="1">
          <a:spLocks noChangeArrowheads="1"/>
        </xdr:cNvSpPr>
      </xdr:nvSpPr>
      <xdr:spPr>
        <a:xfrm>
          <a:off x="2581275" y="11953875"/>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20,566</a:t>
          </a:r>
        </a:p>
      </xdr:txBody>
    </xdr:sp>
    <xdr:clientData/>
  </xdr:twoCellAnchor>
  <xdr:twoCellAnchor>
    <xdr:from>
      <xdr:col>2</xdr:col>
      <xdr:colOff>561975</xdr:colOff>
      <xdr:row>71</xdr:row>
      <xdr:rowOff>66675</xdr:rowOff>
    </xdr:from>
    <xdr:to>
      <xdr:col>2</xdr:col>
      <xdr:colOff>657225</xdr:colOff>
      <xdr:row>71</xdr:row>
      <xdr:rowOff>161925</xdr:rowOff>
    </xdr:to>
    <xdr:sp>
      <xdr:nvSpPr>
        <xdr:cNvPr id="193" name="円/楕円 193"/>
        <xdr:cNvSpPr>
          <a:spLocks/>
        </xdr:cNvSpPr>
      </xdr:nvSpPr>
      <xdr:spPr>
        <a:xfrm>
          <a:off x="1885950" y="122396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70</xdr:row>
      <xdr:rowOff>28575</xdr:rowOff>
    </xdr:from>
    <xdr:to>
      <xdr:col>3</xdr:col>
      <xdr:colOff>152400</xdr:colOff>
      <xdr:row>71</xdr:row>
      <xdr:rowOff>19050</xdr:rowOff>
    </xdr:to>
    <xdr:sp fLocksText="0">
      <xdr:nvSpPr>
        <xdr:cNvPr id="194" name="テキスト ボックス 194"/>
        <xdr:cNvSpPr txBox="1">
          <a:spLocks noChangeArrowheads="1"/>
        </xdr:cNvSpPr>
      </xdr:nvSpPr>
      <xdr:spPr>
        <a:xfrm>
          <a:off x="1733550" y="120300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19,428</a:t>
          </a:r>
        </a:p>
      </xdr:txBody>
    </xdr:sp>
    <xdr:clientData/>
  </xdr:twoCellAnchor>
  <xdr:twoCellAnchor>
    <xdr:from>
      <xdr:col>1</xdr:col>
      <xdr:colOff>361950</xdr:colOff>
      <xdr:row>76</xdr:row>
      <xdr:rowOff>114300</xdr:rowOff>
    </xdr:from>
    <xdr:to>
      <xdr:col>1</xdr:col>
      <xdr:colOff>466725</xdr:colOff>
      <xdr:row>77</xdr:row>
      <xdr:rowOff>47625</xdr:rowOff>
    </xdr:to>
    <xdr:sp>
      <xdr:nvSpPr>
        <xdr:cNvPr id="195" name="円/楕円 195"/>
        <xdr:cNvSpPr>
          <a:spLocks/>
        </xdr:cNvSpPr>
      </xdr:nvSpPr>
      <xdr:spPr>
        <a:xfrm>
          <a:off x="1028700" y="131445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75</xdr:row>
      <xdr:rowOff>66675</xdr:rowOff>
    </xdr:from>
    <xdr:to>
      <xdr:col>1</xdr:col>
      <xdr:colOff>581025</xdr:colOff>
      <xdr:row>76</xdr:row>
      <xdr:rowOff>66675</xdr:rowOff>
    </xdr:to>
    <xdr:sp fLocksText="0">
      <xdr:nvSpPr>
        <xdr:cNvPr id="196" name="テキスト ボックス 196"/>
        <xdr:cNvSpPr txBox="1">
          <a:spLocks noChangeArrowheads="1"/>
        </xdr:cNvSpPr>
      </xdr:nvSpPr>
      <xdr:spPr>
        <a:xfrm>
          <a:off x="914400" y="12925425"/>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3,561</a:t>
          </a:r>
        </a:p>
      </xdr:txBody>
    </xdr:sp>
    <xdr:clientData/>
  </xdr:twoCellAnchor>
  <xdr:twoCellAnchor>
    <xdr:from>
      <xdr:col>1</xdr:col>
      <xdr:colOff>66675</xdr:colOff>
      <xdr:row>83</xdr:row>
      <xdr:rowOff>57150</xdr:rowOff>
    </xdr:from>
    <xdr:to>
      <xdr:col>7</xdr:col>
      <xdr:colOff>609600</xdr:colOff>
      <xdr:row>85</xdr:row>
      <xdr:rowOff>28575</xdr:rowOff>
    </xdr:to>
    <xdr:sp>
      <xdr:nvSpPr>
        <xdr:cNvPr id="197" name="正方形/長方形 197"/>
        <xdr:cNvSpPr>
          <a:spLocks/>
        </xdr:cNvSpPr>
      </xdr:nvSpPr>
      <xdr:spPr>
        <a:xfrm>
          <a:off x="733425" y="14287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1</xdr:col>
      <xdr:colOff>180975</xdr:colOff>
      <xdr:row>85</xdr:row>
      <xdr:rowOff>57150</xdr:rowOff>
    </xdr:from>
    <xdr:to>
      <xdr:col>3</xdr:col>
      <xdr:colOff>333375</xdr:colOff>
      <xdr:row>86</xdr:row>
      <xdr:rowOff>142875</xdr:rowOff>
    </xdr:to>
    <xdr:sp>
      <xdr:nvSpPr>
        <xdr:cNvPr id="198" name="正方形/長方形 198"/>
        <xdr:cNvSpPr>
          <a:spLocks/>
        </xdr:cNvSpPr>
      </xdr:nvSpPr>
      <xdr:spPr>
        <a:xfrm>
          <a:off x="847725"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86</xdr:row>
      <xdr:rowOff>85725</xdr:rowOff>
    </xdr:from>
    <xdr:to>
      <xdr:col>3</xdr:col>
      <xdr:colOff>333375</xdr:colOff>
      <xdr:row>87</xdr:row>
      <xdr:rowOff>171450</xdr:rowOff>
    </xdr:to>
    <xdr:sp>
      <xdr:nvSpPr>
        <xdr:cNvPr id="199" name="正方形/長方形 199"/>
        <xdr:cNvSpPr>
          <a:spLocks/>
        </xdr:cNvSpPr>
      </xdr:nvSpPr>
      <xdr:spPr>
        <a:xfrm>
          <a:off x="847725"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21/51</a:t>
          </a:r>
        </a:p>
      </xdr:txBody>
    </xdr:sp>
    <xdr:clientData/>
  </xdr:twoCellAnchor>
  <xdr:twoCellAnchor>
    <xdr:from>
      <xdr:col>2</xdr:col>
      <xdr:colOff>504825</xdr:colOff>
      <xdr:row>85</xdr:row>
      <xdr:rowOff>57150</xdr:rowOff>
    </xdr:from>
    <xdr:to>
      <xdr:col>4</xdr:col>
      <xdr:colOff>647700</xdr:colOff>
      <xdr:row>86</xdr:row>
      <xdr:rowOff>142875</xdr:rowOff>
    </xdr:to>
    <xdr:sp>
      <xdr:nvSpPr>
        <xdr:cNvPr id="200" name="正方形/長方形 200"/>
        <xdr:cNvSpPr>
          <a:spLocks/>
        </xdr:cNvSpPr>
      </xdr:nvSpPr>
      <xdr:spPr>
        <a:xfrm>
          <a:off x="1828800"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86</xdr:row>
      <xdr:rowOff>85725</xdr:rowOff>
    </xdr:from>
    <xdr:to>
      <xdr:col>4</xdr:col>
      <xdr:colOff>647700</xdr:colOff>
      <xdr:row>87</xdr:row>
      <xdr:rowOff>171450</xdr:rowOff>
    </xdr:to>
    <xdr:sp>
      <xdr:nvSpPr>
        <xdr:cNvPr id="201" name="正方形/長方形 201"/>
        <xdr:cNvSpPr>
          <a:spLocks/>
        </xdr:cNvSpPr>
      </xdr:nvSpPr>
      <xdr:spPr>
        <a:xfrm>
          <a:off x="1828800"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95,804</a:t>
          </a:r>
        </a:p>
      </xdr:txBody>
    </xdr:sp>
    <xdr:clientData/>
  </xdr:twoCellAnchor>
  <xdr:twoCellAnchor>
    <xdr:from>
      <xdr:col>4</xdr:col>
      <xdr:colOff>285750</xdr:colOff>
      <xdr:row>85</xdr:row>
      <xdr:rowOff>57150</xdr:rowOff>
    </xdr:from>
    <xdr:to>
      <xdr:col>6</xdr:col>
      <xdr:colOff>428625</xdr:colOff>
      <xdr:row>86</xdr:row>
      <xdr:rowOff>142875</xdr:rowOff>
    </xdr:to>
    <xdr:sp>
      <xdr:nvSpPr>
        <xdr:cNvPr id="202" name="正方形/長方形 202"/>
        <xdr:cNvSpPr>
          <a:spLocks/>
        </xdr:cNvSpPr>
      </xdr:nvSpPr>
      <xdr:spPr>
        <a:xfrm>
          <a:off x="292417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86</xdr:row>
      <xdr:rowOff>85725</xdr:rowOff>
    </xdr:from>
    <xdr:to>
      <xdr:col>6</xdr:col>
      <xdr:colOff>428625</xdr:colOff>
      <xdr:row>87</xdr:row>
      <xdr:rowOff>171450</xdr:rowOff>
    </xdr:to>
    <xdr:sp>
      <xdr:nvSpPr>
        <xdr:cNvPr id="203" name="正方形/長方形 203"/>
        <xdr:cNvSpPr>
          <a:spLocks/>
        </xdr:cNvSpPr>
      </xdr:nvSpPr>
      <xdr:spPr>
        <a:xfrm>
          <a:off x="292417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89,557</a:t>
          </a:r>
        </a:p>
      </xdr:txBody>
    </xdr:sp>
    <xdr:clientData/>
  </xdr:twoCellAnchor>
  <xdr:twoCellAnchor>
    <xdr:from>
      <xdr:col>1</xdr:col>
      <xdr:colOff>66675</xdr:colOff>
      <xdr:row>88</xdr:row>
      <xdr:rowOff>28575</xdr:rowOff>
    </xdr:from>
    <xdr:to>
      <xdr:col>7</xdr:col>
      <xdr:colOff>609600</xdr:colOff>
      <xdr:row>101</xdr:row>
      <xdr:rowOff>85725</xdr:rowOff>
    </xdr:to>
    <xdr:sp>
      <xdr:nvSpPr>
        <xdr:cNvPr id="204" name="正方形/長方形 204"/>
        <xdr:cNvSpPr>
          <a:spLocks/>
        </xdr:cNvSpPr>
      </xdr:nvSpPr>
      <xdr:spPr>
        <a:xfrm>
          <a:off x="733425" y="15116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87</xdr:row>
      <xdr:rowOff>9525</xdr:rowOff>
    </xdr:from>
    <xdr:to>
      <xdr:col>1</xdr:col>
      <xdr:colOff>304800</xdr:colOff>
      <xdr:row>87</xdr:row>
      <xdr:rowOff>152400</xdr:rowOff>
    </xdr:to>
    <xdr:sp fLocksText="0">
      <xdr:nvSpPr>
        <xdr:cNvPr id="205" name="テキスト ボックス 205"/>
        <xdr:cNvSpPr txBox="1">
          <a:spLocks noChangeArrowheads="1"/>
        </xdr:cNvSpPr>
      </xdr:nvSpPr>
      <xdr:spPr>
        <a:xfrm>
          <a:off x="752475" y="14925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101</xdr:row>
      <xdr:rowOff>85725</xdr:rowOff>
    </xdr:from>
    <xdr:to>
      <xdr:col>7</xdr:col>
      <xdr:colOff>609600</xdr:colOff>
      <xdr:row>101</xdr:row>
      <xdr:rowOff>85725</xdr:rowOff>
    </xdr:to>
    <xdr:sp>
      <xdr:nvSpPr>
        <xdr:cNvPr id="206" name="直線コネクタ 206"/>
        <xdr:cNvSpPr>
          <a:spLocks/>
        </xdr:cNvSpPr>
      </xdr:nvSpPr>
      <xdr:spPr>
        <a:xfrm>
          <a:off x="733425" y="1740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100</xdr:row>
      <xdr:rowOff>123825</xdr:rowOff>
    </xdr:from>
    <xdr:to>
      <xdr:col>1</xdr:col>
      <xdr:colOff>9525</xdr:colOff>
      <xdr:row>101</xdr:row>
      <xdr:rowOff>114300</xdr:rowOff>
    </xdr:to>
    <xdr:sp fLocksText="0">
      <xdr:nvSpPr>
        <xdr:cNvPr id="207" name="テキスト ボックス 207"/>
        <xdr:cNvSpPr txBox="1">
          <a:spLocks noChangeArrowheads="1"/>
        </xdr:cNvSpPr>
      </xdr:nvSpPr>
      <xdr:spPr>
        <a:xfrm>
          <a:off x="276225" y="17268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1</xdr:col>
      <xdr:colOff>66675</xdr:colOff>
      <xdr:row>99</xdr:row>
      <xdr:rowOff>95250</xdr:rowOff>
    </xdr:from>
    <xdr:to>
      <xdr:col>7</xdr:col>
      <xdr:colOff>609600</xdr:colOff>
      <xdr:row>99</xdr:row>
      <xdr:rowOff>95250</xdr:rowOff>
    </xdr:to>
    <xdr:sp>
      <xdr:nvSpPr>
        <xdr:cNvPr id="208" name="直線コネクタ 208"/>
        <xdr:cNvSpPr>
          <a:spLocks/>
        </xdr:cNvSpPr>
      </xdr:nvSpPr>
      <xdr:spPr>
        <a:xfrm>
          <a:off x="733425" y="170688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98</xdr:row>
      <xdr:rowOff>142875</xdr:rowOff>
    </xdr:from>
    <xdr:to>
      <xdr:col>1</xdr:col>
      <xdr:colOff>9525</xdr:colOff>
      <xdr:row>99</xdr:row>
      <xdr:rowOff>133350</xdr:rowOff>
    </xdr:to>
    <xdr:sp fLocksText="0">
      <xdr:nvSpPr>
        <xdr:cNvPr id="209" name="テキスト ボックス 209"/>
        <xdr:cNvSpPr txBox="1">
          <a:spLocks noChangeArrowheads="1"/>
        </xdr:cNvSpPr>
      </xdr:nvSpPr>
      <xdr:spPr>
        <a:xfrm>
          <a:off x="276225" y="1694497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xdr:col>
      <xdr:colOff>66675</xdr:colOff>
      <xdr:row>97</xdr:row>
      <xdr:rowOff>114300</xdr:rowOff>
    </xdr:from>
    <xdr:to>
      <xdr:col>7</xdr:col>
      <xdr:colOff>609600</xdr:colOff>
      <xdr:row>97</xdr:row>
      <xdr:rowOff>114300</xdr:rowOff>
    </xdr:to>
    <xdr:sp>
      <xdr:nvSpPr>
        <xdr:cNvPr id="210" name="直線コネクタ 210"/>
        <xdr:cNvSpPr>
          <a:spLocks/>
        </xdr:cNvSpPr>
      </xdr:nvSpPr>
      <xdr:spPr>
        <a:xfrm>
          <a:off x="733425" y="167449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96</xdr:row>
      <xdr:rowOff>161925</xdr:rowOff>
    </xdr:from>
    <xdr:to>
      <xdr:col>1</xdr:col>
      <xdr:colOff>9525</xdr:colOff>
      <xdr:row>97</xdr:row>
      <xdr:rowOff>152400</xdr:rowOff>
    </xdr:to>
    <xdr:sp fLocksText="0">
      <xdr:nvSpPr>
        <xdr:cNvPr id="211" name="テキスト ボックス 211"/>
        <xdr:cNvSpPr txBox="1">
          <a:spLocks noChangeArrowheads="1"/>
        </xdr:cNvSpPr>
      </xdr:nvSpPr>
      <xdr:spPr>
        <a:xfrm>
          <a:off x="276225" y="16621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twoCellAnchor>
  <xdr:twoCellAnchor>
    <xdr:from>
      <xdr:col>1</xdr:col>
      <xdr:colOff>66675</xdr:colOff>
      <xdr:row>95</xdr:row>
      <xdr:rowOff>133350</xdr:rowOff>
    </xdr:from>
    <xdr:to>
      <xdr:col>7</xdr:col>
      <xdr:colOff>609600</xdr:colOff>
      <xdr:row>95</xdr:row>
      <xdr:rowOff>133350</xdr:rowOff>
    </xdr:to>
    <xdr:sp>
      <xdr:nvSpPr>
        <xdr:cNvPr id="212" name="直線コネクタ 212"/>
        <xdr:cNvSpPr>
          <a:spLocks/>
        </xdr:cNvSpPr>
      </xdr:nvSpPr>
      <xdr:spPr>
        <a:xfrm>
          <a:off x="733425" y="164211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95</xdr:row>
      <xdr:rowOff>0</xdr:rowOff>
    </xdr:from>
    <xdr:to>
      <xdr:col>1</xdr:col>
      <xdr:colOff>9525</xdr:colOff>
      <xdr:row>95</xdr:row>
      <xdr:rowOff>171450</xdr:rowOff>
    </xdr:to>
    <xdr:sp fLocksText="0">
      <xdr:nvSpPr>
        <xdr:cNvPr id="213" name="テキスト ボックス 213"/>
        <xdr:cNvSpPr txBox="1">
          <a:spLocks noChangeArrowheads="1"/>
        </xdr:cNvSpPr>
      </xdr:nvSpPr>
      <xdr:spPr>
        <a:xfrm>
          <a:off x="276225" y="16287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xdr:col>
      <xdr:colOff>66675</xdr:colOff>
      <xdr:row>93</xdr:row>
      <xdr:rowOff>152400</xdr:rowOff>
    </xdr:from>
    <xdr:to>
      <xdr:col>7</xdr:col>
      <xdr:colOff>609600</xdr:colOff>
      <xdr:row>93</xdr:row>
      <xdr:rowOff>152400</xdr:rowOff>
    </xdr:to>
    <xdr:sp>
      <xdr:nvSpPr>
        <xdr:cNvPr id="214" name="直線コネクタ 214"/>
        <xdr:cNvSpPr>
          <a:spLocks/>
        </xdr:cNvSpPr>
      </xdr:nvSpPr>
      <xdr:spPr>
        <a:xfrm>
          <a:off x="733425" y="160972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93</xdr:row>
      <xdr:rowOff>19050</xdr:rowOff>
    </xdr:from>
    <xdr:to>
      <xdr:col>1</xdr:col>
      <xdr:colOff>9525</xdr:colOff>
      <xdr:row>94</xdr:row>
      <xdr:rowOff>9525</xdr:rowOff>
    </xdr:to>
    <xdr:sp fLocksText="0">
      <xdr:nvSpPr>
        <xdr:cNvPr id="215" name="テキスト ボックス 215"/>
        <xdr:cNvSpPr txBox="1">
          <a:spLocks noChangeArrowheads="1"/>
        </xdr:cNvSpPr>
      </xdr:nvSpPr>
      <xdr:spPr>
        <a:xfrm>
          <a:off x="276225" y="15963900"/>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70,000</a:t>
          </a:r>
        </a:p>
      </xdr:txBody>
    </xdr:sp>
    <xdr:clientData/>
  </xdr:twoCellAnchor>
  <xdr:twoCellAnchor>
    <xdr:from>
      <xdr:col>1</xdr:col>
      <xdr:colOff>66675</xdr:colOff>
      <xdr:row>91</xdr:row>
      <xdr:rowOff>161925</xdr:rowOff>
    </xdr:from>
    <xdr:to>
      <xdr:col>7</xdr:col>
      <xdr:colOff>609600</xdr:colOff>
      <xdr:row>91</xdr:row>
      <xdr:rowOff>161925</xdr:rowOff>
    </xdr:to>
    <xdr:sp>
      <xdr:nvSpPr>
        <xdr:cNvPr id="216" name="直線コネクタ 216"/>
        <xdr:cNvSpPr>
          <a:spLocks/>
        </xdr:cNvSpPr>
      </xdr:nvSpPr>
      <xdr:spPr>
        <a:xfrm>
          <a:off x="733425" y="157638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91</xdr:row>
      <xdr:rowOff>28575</xdr:rowOff>
    </xdr:from>
    <xdr:to>
      <xdr:col>1</xdr:col>
      <xdr:colOff>9525</xdr:colOff>
      <xdr:row>92</xdr:row>
      <xdr:rowOff>28575</xdr:rowOff>
    </xdr:to>
    <xdr:sp fLocksText="0">
      <xdr:nvSpPr>
        <xdr:cNvPr id="217" name="テキスト ボックス 217"/>
        <xdr:cNvSpPr txBox="1">
          <a:spLocks noChangeArrowheads="1"/>
        </xdr:cNvSpPr>
      </xdr:nvSpPr>
      <xdr:spPr>
        <a:xfrm>
          <a:off x="276225" y="15630525"/>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xdr:col>
      <xdr:colOff>66675</xdr:colOff>
      <xdr:row>90</xdr:row>
      <xdr:rowOff>9525</xdr:rowOff>
    </xdr:from>
    <xdr:to>
      <xdr:col>7</xdr:col>
      <xdr:colOff>609600</xdr:colOff>
      <xdr:row>90</xdr:row>
      <xdr:rowOff>9525</xdr:rowOff>
    </xdr:to>
    <xdr:sp>
      <xdr:nvSpPr>
        <xdr:cNvPr id="218" name="直線コネクタ 218"/>
        <xdr:cNvSpPr>
          <a:spLocks/>
        </xdr:cNvSpPr>
      </xdr:nvSpPr>
      <xdr:spPr>
        <a:xfrm>
          <a:off x="733425" y="1544002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89</xdr:row>
      <xdr:rowOff>47625</xdr:rowOff>
    </xdr:from>
    <xdr:to>
      <xdr:col>1</xdr:col>
      <xdr:colOff>9525</xdr:colOff>
      <xdr:row>90</xdr:row>
      <xdr:rowOff>47625</xdr:rowOff>
    </xdr:to>
    <xdr:sp fLocksText="0">
      <xdr:nvSpPr>
        <xdr:cNvPr id="219" name="テキスト ボックス 219"/>
        <xdr:cNvSpPr txBox="1">
          <a:spLocks noChangeArrowheads="1"/>
        </xdr:cNvSpPr>
      </xdr:nvSpPr>
      <xdr:spPr>
        <a:xfrm>
          <a:off x="276225" y="15306675"/>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twoCellAnchor>
  <xdr:twoCellAnchor>
    <xdr:from>
      <xdr:col>1</xdr:col>
      <xdr:colOff>66675</xdr:colOff>
      <xdr:row>88</xdr:row>
      <xdr:rowOff>28575</xdr:rowOff>
    </xdr:from>
    <xdr:to>
      <xdr:col>7</xdr:col>
      <xdr:colOff>609600</xdr:colOff>
      <xdr:row>88</xdr:row>
      <xdr:rowOff>28575</xdr:rowOff>
    </xdr:to>
    <xdr:sp>
      <xdr:nvSpPr>
        <xdr:cNvPr id="220" name="直線コネクタ 220"/>
        <xdr:cNvSpPr>
          <a:spLocks/>
        </xdr:cNvSpPr>
      </xdr:nvSpPr>
      <xdr:spPr>
        <a:xfrm>
          <a:off x="733425" y="15116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87</xdr:row>
      <xdr:rowOff>66675</xdr:rowOff>
    </xdr:from>
    <xdr:to>
      <xdr:col>1</xdr:col>
      <xdr:colOff>9525</xdr:colOff>
      <xdr:row>88</xdr:row>
      <xdr:rowOff>57150</xdr:rowOff>
    </xdr:to>
    <xdr:sp fLocksText="0">
      <xdr:nvSpPr>
        <xdr:cNvPr id="221" name="テキスト ボックス 221"/>
        <xdr:cNvSpPr txBox="1">
          <a:spLocks noChangeArrowheads="1"/>
        </xdr:cNvSpPr>
      </xdr:nvSpPr>
      <xdr:spPr>
        <a:xfrm>
          <a:off x="209550" y="14982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1</xdr:col>
      <xdr:colOff>66675</xdr:colOff>
      <xdr:row>88</xdr:row>
      <xdr:rowOff>28575</xdr:rowOff>
    </xdr:from>
    <xdr:to>
      <xdr:col>7</xdr:col>
      <xdr:colOff>609600</xdr:colOff>
      <xdr:row>101</xdr:row>
      <xdr:rowOff>85725</xdr:rowOff>
    </xdr:to>
    <xdr:sp>
      <xdr:nvSpPr>
        <xdr:cNvPr id="222" name="扶助費グラフ枠"/>
        <xdr:cNvSpPr>
          <a:spLocks/>
        </xdr:cNvSpPr>
      </xdr:nvSpPr>
      <xdr:spPr>
        <a:xfrm>
          <a:off x="733425" y="15116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91</xdr:row>
      <xdr:rowOff>19050</xdr:rowOff>
    </xdr:from>
    <xdr:to>
      <xdr:col>6</xdr:col>
      <xdr:colOff>495300</xdr:colOff>
      <xdr:row>99</xdr:row>
      <xdr:rowOff>142875</xdr:rowOff>
    </xdr:to>
    <xdr:sp>
      <xdr:nvSpPr>
        <xdr:cNvPr id="223" name="直線コネクタ 223"/>
        <xdr:cNvSpPr>
          <a:spLocks/>
        </xdr:cNvSpPr>
      </xdr:nvSpPr>
      <xdr:spPr>
        <a:xfrm flipV="1">
          <a:off x="4438650" y="15621000"/>
          <a:ext cx="9525" cy="149542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99</xdr:row>
      <xdr:rowOff>161925</xdr:rowOff>
    </xdr:from>
    <xdr:to>
      <xdr:col>7</xdr:col>
      <xdr:colOff>342900</xdr:colOff>
      <xdr:row>100</xdr:row>
      <xdr:rowOff>152400</xdr:rowOff>
    </xdr:to>
    <xdr:sp fLocksText="0">
      <xdr:nvSpPr>
        <xdr:cNvPr id="224" name="扶助費最小値テキスト"/>
        <xdr:cNvSpPr txBox="1">
          <a:spLocks noChangeArrowheads="1"/>
        </xdr:cNvSpPr>
      </xdr:nvSpPr>
      <xdr:spPr>
        <a:xfrm>
          <a:off x="4543425" y="1713547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38,610</a:t>
          </a:r>
        </a:p>
      </xdr:txBody>
    </xdr:sp>
    <xdr:clientData/>
  </xdr:twoCellAnchor>
  <xdr:twoCellAnchor>
    <xdr:from>
      <xdr:col>6</xdr:col>
      <xdr:colOff>400050</xdr:colOff>
      <xdr:row>99</xdr:row>
      <xdr:rowOff>142875</xdr:rowOff>
    </xdr:from>
    <xdr:to>
      <xdr:col>6</xdr:col>
      <xdr:colOff>571500</xdr:colOff>
      <xdr:row>99</xdr:row>
      <xdr:rowOff>142875</xdr:rowOff>
    </xdr:to>
    <xdr:sp>
      <xdr:nvSpPr>
        <xdr:cNvPr id="225" name="直線コネクタ 225"/>
        <xdr:cNvSpPr>
          <a:spLocks/>
        </xdr:cNvSpPr>
      </xdr:nvSpPr>
      <xdr:spPr>
        <a:xfrm>
          <a:off x="4352925" y="171164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89</xdr:row>
      <xdr:rowOff>152400</xdr:rowOff>
    </xdr:from>
    <xdr:to>
      <xdr:col>7</xdr:col>
      <xdr:colOff>342900</xdr:colOff>
      <xdr:row>90</xdr:row>
      <xdr:rowOff>142875</xdr:rowOff>
    </xdr:to>
    <xdr:sp fLocksText="0">
      <xdr:nvSpPr>
        <xdr:cNvPr id="226" name="扶助費最大値テキスト"/>
        <xdr:cNvSpPr txBox="1">
          <a:spLocks noChangeArrowheads="1"/>
        </xdr:cNvSpPr>
      </xdr:nvSpPr>
      <xdr:spPr>
        <a:xfrm>
          <a:off x="4543425" y="154114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84,485</a:t>
          </a:r>
        </a:p>
      </xdr:txBody>
    </xdr:sp>
    <xdr:clientData/>
  </xdr:twoCellAnchor>
  <xdr:twoCellAnchor>
    <xdr:from>
      <xdr:col>6</xdr:col>
      <xdr:colOff>400050</xdr:colOff>
      <xdr:row>91</xdr:row>
      <xdr:rowOff>19050</xdr:rowOff>
    </xdr:from>
    <xdr:to>
      <xdr:col>6</xdr:col>
      <xdr:colOff>571500</xdr:colOff>
      <xdr:row>91</xdr:row>
      <xdr:rowOff>19050</xdr:rowOff>
    </xdr:to>
    <xdr:sp>
      <xdr:nvSpPr>
        <xdr:cNvPr id="227" name="直線コネクタ 227"/>
        <xdr:cNvSpPr>
          <a:spLocks/>
        </xdr:cNvSpPr>
      </xdr:nvSpPr>
      <xdr:spPr>
        <a:xfrm>
          <a:off x="4352925" y="156210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96</xdr:row>
      <xdr:rowOff>28575</xdr:rowOff>
    </xdr:from>
    <xdr:to>
      <xdr:col>6</xdr:col>
      <xdr:colOff>495300</xdr:colOff>
      <xdr:row>96</xdr:row>
      <xdr:rowOff>66675</xdr:rowOff>
    </xdr:to>
    <xdr:sp>
      <xdr:nvSpPr>
        <xdr:cNvPr id="228" name="直線コネクタ 228"/>
        <xdr:cNvSpPr>
          <a:spLocks/>
        </xdr:cNvSpPr>
      </xdr:nvSpPr>
      <xdr:spPr>
        <a:xfrm>
          <a:off x="3638550" y="16487775"/>
          <a:ext cx="8096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95</xdr:row>
      <xdr:rowOff>47625</xdr:rowOff>
    </xdr:from>
    <xdr:to>
      <xdr:col>7</xdr:col>
      <xdr:colOff>342900</xdr:colOff>
      <xdr:row>96</xdr:row>
      <xdr:rowOff>47625</xdr:rowOff>
    </xdr:to>
    <xdr:sp fLocksText="0">
      <xdr:nvSpPr>
        <xdr:cNvPr id="229" name="扶助費平均値テキスト"/>
        <xdr:cNvSpPr txBox="1">
          <a:spLocks noChangeArrowheads="1"/>
        </xdr:cNvSpPr>
      </xdr:nvSpPr>
      <xdr:spPr>
        <a:xfrm>
          <a:off x="4543425" y="16335375"/>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56,787</a:t>
          </a:r>
        </a:p>
      </xdr:txBody>
    </xdr:sp>
    <xdr:clientData/>
  </xdr:twoCellAnchor>
  <xdr:twoCellAnchor>
    <xdr:from>
      <xdr:col>6</xdr:col>
      <xdr:colOff>438150</xdr:colOff>
      <xdr:row>96</xdr:row>
      <xdr:rowOff>9525</xdr:rowOff>
    </xdr:from>
    <xdr:to>
      <xdr:col>6</xdr:col>
      <xdr:colOff>533400</xdr:colOff>
      <xdr:row>96</xdr:row>
      <xdr:rowOff>114300</xdr:rowOff>
    </xdr:to>
    <xdr:sp>
      <xdr:nvSpPr>
        <xdr:cNvPr id="230" name="フローチャート : 判断 230"/>
        <xdr:cNvSpPr>
          <a:spLocks/>
        </xdr:cNvSpPr>
      </xdr:nvSpPr>
      <xdr:spPr>
        <a:xfrm>
          <a:off x="4391025" y="164687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96</xdr:row>
      <xdr:rowOff>28575</xdr:rowOff>
    </xdr:from>
    <xdr:to>
      <xdr:col>5</xdr:col>
      <xdr:colOff>342900</xdr:colOff>
      <xdr:row>97</xdr:row>
      <xdr:rowOff>28575</xdr:rowOff>
    </xdr:to>
    <xdr:sp>
      <xdr:nvSpPr>
        <xdr:cNvPr id="231" name="直線コネクタ 231"/>
        <xdr:cNvSpPr>
          <a:spLocks/>
        </xdr:cNvSpPr>
      </xdr:nvSpPr>
      <xdr:spPr>
        <a:xfrm flipV="1">
          <a:off x="2781300" y="16487775"/>
          <a:ext cx="857250" cy="1714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96</xdr:row>
      <xdr:rowOff>114300</xdr:rowOff>
    </xdr:from>
    <xdr:to>
      <xdr:col>5</xdr:col>
      <xdr:colOff>390525</xdr:colOff>
      <xdr:row>97</xdr:row>
      <xdr:rowOff>38100</xdr:rowOff>
    </xdr:to>
    <xdr:sp>
      <xdr:nvSpPr>
        <xdr:cNvPr id="232" name="フローチャート : 判断 232"/>
        <xdr:cNvSpPr>
          <a:spLocks/>
        </xdr:cNvSpPr>
      </xdr:nvSpPr>
      <xdr:spPr>
        <a:xfrm>
          <a:off x="3590925" y="1657350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97</xdr:row>
      <xdr:rowOff>47625</xdr:rowOff>
    </xdr:from>
    <xdr:to>
      <xdr:col>5</xdr:col>
      <xdr:colOff>542925</xdr:colOff>
      <xdr:row>98</xdr:row>
      <xdr:rowOff>38100</xdr:rowOff>
    </xdr:to>
    <xdr:sp fLocksText="0">
      <xdr:nvSpPr>
        <xdr:cNvPr id="233" name="テキスト ボックス 233"/>
        <xdr:cNvSpPr txBox="1">
          <a:spLocks noChangeArrowheads="1"/>
        </xdr:cNvSpPr>
      </xdr:nvSpPr>
      <xdr:spPr>
        <a:xfrm>
          <a:off x="3438525" y="166782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53,823</a:t>
          </a:r>
        </a:p>
      </xdr:txBody>
    </xdr:sp>
    <xdr:clientData/>
  </xdr:twoCellAnchor>
  <xdr:twoCellAnchor>
    <xdr:from>
      <xdr:col>2</xdr:col>
      <xdr:colOff>609600</xdr:colOff>
      <xdr:row>97</xdr:row>
      <xdr:rowOff>28575</xdr:rowOff>
    </xdr:from>
    <xdr:to>
      <xdr:col>4</xdr:col>
      <xdr:colOff>142875</xdr:colOff>
      <xdr:row>97</xdr:row>
      <xdr:rowOff>133350</xdr:rowOff>
    </xdr:to>
    <xdr:sp>
      <xdr:nvSpPr>
        <xdr:cNvPr id="234" name="直線コネクタ 234"/>
        <xdr:cNvSpPr>
          <a:spLocks/>
        </xdr:cNvSpPr>
      </xdr:nvSpPr>
      <xdr:spPr>
        <a:xfrm flipV="1">
          <a:off x="1933575" y="16659225"/>
          <a:ext cx="847725"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97</xdr:row>
      <xdr:rowOff>95250</xdr:rowOff>
    </xdr:from>
    <xdr:to>
      <xdr:col>4</xdr:col>
      <xdr:colOff>200025</xdr:colOff>
      <xdr:row>98</xdr:row>
      <xdr:rowOff>28575</xdr:rowOff>
    </xdr:to>
    <xdr:sp>
      <xdr:nvSpPr>
        <xdr:cNvPr id="235" name="フローチャート : 判断 235"/>
        <xdr:cNvSpPr>
          <a:spLocks/>
        </xdr:cNvSpPr>
      </xdr:nvSpPr>
      <xdr:spPr>
        <a:xfrm>
          <a:off x="2743200" y="167259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98</xdr:row>
      <xdr:rowOff>28575</xdr:rowOff>
    </xdr:from>
    <xdr:to>
      <xdr:col>4</xdr:col>
      <xdr:colOff>352425</xdr:colOff>
      <xdr:row>99</xdr:row>
      <xdr:rowOff>28575</xdr:rowOff>
    </xdr:to>
    <xdr:sp fLocksText="0">
      <xdr:nvSpPr>
        <xdr:cNvPr id="236" name="テキスト ボックス 236"/>
        <xdr:cNvSpPr txBox="1">
          <a:spLocks noChangeArrowheads="1"/>
        </xdr:cNvSpPr>
      </xdr:nvSpPr>
      <xdr:spPr>
        <a:xfrm>
          <a:off x="2581275" y="16830675"/>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48,971</a:t>
          </a:r>
        </a:p>
      </xdr:txBody>
    </xdr:sp>
    <xdr:clientData/>
  </xdr:twoCellAnchor>
  <xdr:twoCellAnchor>
    <xdr:from>
      <xdr:col>1</xdr:col>
      <xdr:colOff>419100</xdr:colOff>
      <xdr:row>97</xdr:row>
      <xdr:rowOff>133350</xdr:rowOff>
    </xdr:from>
    <xdr:to>
      <xdr:col>2</xdr:col>
      <xdr:colOff>609600</xdr:colOff>
      <xdr:row>97</xdr:row>
      <xdr:rowOff>171450</xdr:rowOff>
    </xdr:to>
    <xdr:sp>
      <xdr:nvSpPr>
        <xdr:cNvPr id="237" name="直線コネクタ 237"/>
        <xdr:cNvSpPr>
          <a:spLocks/>
        </xdr:cNvSpPr>
      </xdr:nvSpPr>
      <xdr:spPr>
        <a:xfrm flipV="1">
          <a:off x="1085850" y="16764000"/>
          <a:ext cx="8477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97</xdr:row>
      <xdr:rowOff>114300</xdr:rowOff>
    </xdr:from>
    <xdr:to>
      <xdr:col>2</xdr:col>
      <xdr:colOff>657225</xdr:colOff>
      <xdr:row>98</xdr:row>
      <xdr:rowOff>47625</xdr:rowOff>
    </xdr:to>
    <xdr:sp>
      <xdr:nvSpPr>
        <xdr:cNvPr id="238" name="フローチャート : 判断 238"/>
        <xdr:cNvSpPr>
          <a:spLocks/>
        </xdr:cNvSpPr>
      </xdr:nvSpPr>
      <xdr:spPr>
        <a:xfrm>
          <a:off x="1885950" y="167449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98</xdr:row>
      <xdr:rowOff>57150</xdr:rowOff>
    </xdr:from>
    <xdr:to>
      <xdr:col>3</xdr:col>
      <xdr:colOff>152400</xdr:colOff>
      <xdr:row>99</xdr:row>
      <xdr:rowOff>47625</xdr:rowOff>
    </xdr:to>
    <xdr:sp fLocksText="0">
      <xdr:nvSpPr>
        <xdr:cNvPr id="239" name="テキスト ボックス 239"/>
        <xdr:cNvSpPr txBox="1">
          <a:spLocks noChangeArrowheads="1"/>
        </xdr:cNvSpPr>
      </xdr:nvSpPr>
      <xdr:spPr>
        <a:xfrm>
          <a:off x="1733550" y="168592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48,373</a:t>
          </a:r>
        </a:p>
      </xdr:txBody>
    </xdr:sp>
    <xdr:clientData/>
  </xdr:twoCellAnchor>
  <xdr:twoCellAnchor>
    <xdr:from>
      <xdr:col>1</xdr:col>
      <xdr:colOff>361950</xdr:colOff>
      <xdr:row>97</xdr:row>
      <xdr:rowOff>95250</xdr:rowOff>
    </xdr:from>
    <xdr:to>
      <xdr:col>1</xdr:col>
      <xdr:colOff>466725</xdr:colOff>
      <xdr:row>98</xdr:row>
      <xdr:rowOff>19050</xdr:rowOff>
    </xdr:to>
    <xdr:sp>
      <xdr:nvSpPr>
        <xdr:cNvPr id="240" name="フローチャート : 判断 240"/>
        <xdr:cNvSpPr>
          <a:spLocks/>
        </xdr:cNvSpPr>
      </xdr:nvSpPr>
      <xdr:spPr>
        <a:xfrm>
          <a:off x="1028700" y="167259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96</xdr:row>
      <xdr:rowOff>57150</xdr:rowOff>
    </xdr:from>
    <xdr:to>
      <xdr:col>1</xdr:col>
      <xdr:colOff>619125</xdr:colOff>
      <xdr:row>97</xdr:row>
      <xdr:rowOff>47625</xdr:rowOff>
    </xdr:to>
    <xdr:sp fLocksText="0">
      <xdr:nvSpPr>
        <xdr:cNvPr id="241" name="テキスト ボックス 241"/>
        <xdr:cNvSpPr txBox="1">
          <a:spLocks noChangeArrowheads="1"/>
        </xdr:cNvSpPr>
      </xdr:nvSpPr>
      <xdr:spPr>
        <a:xfrm>
          <a:off x="885825" y="165163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49,139</a:t>
          </a:r>
        </a:p>
      </xdr:txBody>
    </xdr:sp>
    <xdr:clientData/>
  </xdr:twoCellAnchor>
  <xdr:twoCellAnchor>
    <xdr:from>
      <xdr:col>6</xdr:col>
      <xdr:colOff>314325</xdr:colOff>
      <xdr:row>101</xdr:row>
      <xdr:rowOff>76200</xdr:rowOff>
    </xdr:from>
    <xdr:to>
      <xdr:col>7</xdr:col>
      <xdr:colOff>381000</xdr:colOff>
      <xdr:row>102</xdr:row>
      <xdr:rowOff>171450</xdr:rowOff>
    </xdr:to>
    <xdr:sp fLocksText="0">
      <xdr:nvSpPr>
        <xdr:cNvPr id="242" name="テキスト ボックス 242"/>
        <xdr:cNvSpPr txBox="1">
          <a:spLocks noChangeArrowheads="1"/>
        </xdr:cNvSpPr>
      </xdr:nvSpPr>
      <xdr:spPr>
        <a:xfrm>
          <a:off x="4267200"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101</xdr:row>
      <xdr:rowOff>76200</xdr:rowOff>
    </xdr:from>
    <xdr:to>
      <xdr:col>6</xdr:col>
      <xdr:colOff>238125</xdr:colOff>
      <xdr:row>102</xdr:row>
      <xdr:rowOff>171450</xdr:rowOff>
    </xdr:to>
    <xdr:sp fLocksText="0">
      <xdr:nvSpPr>
        <xdr:cNvPr id="243" name="テキスト ボックス 243"/>
        <xdr:cNvSpPr txBox="1">
          <a:spLocks noChangeArrowheads="1"/>
        </xdr:cNvSpPr>
      </xdr:nvSpPr>
      <xdr:spPr>
        <a:xfrm>
          <a:off x="34575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101</xdr:row>
      <xdr:rowOff>76200</xdr:rowOff>
    </xdr:from>
    <xdr:to>
      <xdr:col>5</xdr:col>
      <xdr:colOff>38100</xdr:colOff>
      <xdr:row>102</xdr:row>
      <xdr:rowOff>171450</xdr:rowOff>
    </xdr:to>
    <xdr:sp fLocksText="0">
      <xdr:nvSpPr>
        <xdr:cNvPr id="244" name="テキスト ボックス 244"/>
        <xdr:cNvSpPr txBox="1">
          <a:spLocks noChangeArrowheads="1"/>
        </xdr:cNvSpPr>
      </xdr:nvSpPr>
      <xdr:spPr>
        <a:xfrm>
          <a:off x="260032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101</xdr:row>
      <xdr:rowOff>76200</xdr:rowOff>
    </xdr:from>
    <xdr:to>
      <xdr:col>3</xdr:col>
      <xdr:colOff>504825</xdr:colOff>
      <xdr:row>102</xdr:row>
      <xdr:rowOff>171450</xdr:rowOff>
    </xdr:to>
    <xdr:sp fLocksText="0">
      <xdr:nvSpPr>
        <xdr:cNvPr id="245" name="テキスト ボックス 245"/>
        <xdr:cNvSpPr txBox="1">
          <a:spLocks noChangeArrowheads="1"/>
        </xdr:cNvSpPr>
      </xdr:nvSpPr>
      <xdr:spPr>
        <a:xfrm>
          <a:off x="175260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101</xdr:row>
      <xdr:rowOff>76200</xdr:rowOff>
    </xdr:from>
    <xdr:to>
      <xdr:col>2</xdr:col>
      <xdr:colOff>314325</xdr:colOff>
      <xdr:row>102</xdr:row>
      <xdr:rowOff>171450</xdr:rowOff>
    </xdr:to>
    <xdr:sp fLocksText="0">
      <xdr:nvSpPr>
        <xdr:cNvPr id="246" name="テキスト ボックス 246"/>
        <xdr:cNvSpPr txBox="1">
          <a:spLocks noChangeArrowheads="1"/>
        </xdr:cNvSpPr>
      </xdr:nvSpPr>
      <xdr:spPr>
        <a:xfrm>
          <a:off x="9048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96</xdr:row>
      <xdr:rowOff>19050</xdr:rowOff>
    </xdr:from>
    <xdr:to>
      <xdr:col>6</xdr:col>
      <xdr:colOff>533400</xdr:colOff>
      <xdr:row>96</xdr:row>
      <xdr:rowOff>114300</xdr:rowOff>
    </xdr:to>
    <xdr:sp>
      <xdr:nvSpPr>
        <xdr:cNvPr id="247" name="円/楕円 247"/>
        <xdr:cNvSpPr>
          <a:spLocks/>
        </xdr:cNvSpPr>
      </xdr:nvSpPr>
      <xdr:spPr>
        <a:xfrm>
          <a:off x="4391025" y="164782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96</xdr:row>
      <xdr:rowOff>0</xdr:rowOff>
    </xdr:from>
    <xdr:to>
      <xdr:col>7</xdr:col>
      <xdr:colOff>342900</xdr:colOff>
      <xdr:row>96</xdr:row>
      <xdr:rowOff>171450</xdr:rowOff>
    </xdr:to>
    <xdr:sp fLocksText="0">
      <xdr:nvSpPr>
        <xdr:cNvPr id="248" name="扶助費該当値テキスト"/>
        <xdr:cNvSpPr txBox="1">
          <a:spLocks noChangeArrowheads="1"/>
        </xdr:cNvSpPr>
      </xdr:nvSpPr>
      <xdr:spPr>
        <a:xfrm>
          <a:off x="4543425" y="16459200"/>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56,751</a:t>
          </a:r>
        </a:p>
      </xdr:txBody>
    </xdr:sp>
    <xdr:clientData/>
  </xdr:twoCellAnchor>
  <xdr:twoCellAnchor>
    <xdr:from>
      <xdr:col>5</xdr:col>
      <xdr:colOff>295275</xdr:colOff>
      <xdr:row>95</xdr:row>
      <xdr:rowOff>152400</xdr:rowOff>
    </xdr:from>
    <xdr:to>
      <xdr:col>5</xdr:col>
      <xdr:colOff>390525</xdr:colOff>
      <xdr:row>96</xdr:row>
      <xdr:rowOff>76200</xdr:rowOff>
    </xdr:to>
    <xdr:sp>
      <xdr:nvSpPr>
        <xdr:cNvPr id="249" name="円/楕円 249"/>
        <xdr:cNvSpPr>
          <a:spLocks/>
        </xdr:cNvSpPr>
      </xdr:nvSpPr>
      <xdr:spPr>
        <a:xfrm>
          <a:off x="3590925" y="164401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94</xdr:row>
      <xdr:rowOff>114300</xdr:rowOff>
    </xdr:from>
    <xdr:to>
      <xdr:col>5</xdr:col>
      <xdr:colOff>542925</xdr:colOff>
      <xdr:row>95</xdr:row>
      <xdr:rowOff>104775</xdr:rowOff>
    </xdr:to>
    <xdr:sp fLocksText="0">
      <xdr:nvSpPr>
        <xdr:cNvPr id="250" name="テキスト ボックス 250"/>
        <xdr:cNvSpPr txBox="1">
          <a:spLocks noChangeArrowheads="1"/>
        </xdr:cNvSpPr>
      </xdr:nvSpPr>
      <xdr:spPr>
        <a:xfrm>
          <a:off x="3438525" y="162306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57,874</a:t>
          </a:r>
        </a:p>
      </xdr:txBody>
    </xdr:sp>
    <xdr:clientData/>
  </xdr:twoCellAnchor>
  <xdr:twoCellAnchor>
    <xdr:from>
      <xdr:col>4</xdr:col>
      <xdr:colOff>104775</xdr:colOff>
      <xdr:row>96</xdr:row>
      <xdr:rowOff>152400</xdr:rowOff>
    </xdr:from>
    <xdr:to>
      <xdr:col>4</xdr:col>
      <xdr:colOff>200025</xdr:colOff>
      <xdr:row>97</xdr:row>
      <xdr:rowOff>85725</xdr:rowOff>
    </xdr:to>
    <xdr:sp>
      <xdr:nvSpPr>
        <xdr:cNvPr id="251" name="円/楕円 251"/>
        <xdr:cNvSpPr>
          <a:spLocks/>
        </xdr:cNvSpPr>
      </xdr:nvSpPr>
      <xdr:spPr>
        <a:xfrm>
          <a:off x="2743200" y="166116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95</xdr:row>
      <xdr:rowOff>114300</xdr:rowOff>
    </xdr:from>
    <xdr:to>
      <xdr:col>4</xdr:col>
      <xdr:colOff>352425</xdr:colOff>
      <xdr:row>96</xdr:row>
      <xdr:rowOff>104775</xdr:rowOff>
    </xdr:to>
    <xdr:sp fLocksText="0">
      <xdr:nvSpPr>
        <xdr:cNvPr id="252" name="テキスト ボックス 252"/>
        <xdr:cNvSpPr txBox="1">
          <a:spLocks noChangeArrowheads="1"/>
        </xdr:cNvSpPr>
      </xdr:nvSpPr>
      <xdr:spPr>
        <a:xfrm>
          <a:off x="2581275" y="1640205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52,587</a:t>
          </a:r>
        </a:p>
      </xdr:txBody>
    </xdr:sp>
    <xdr:clientData/>
  </xdr:twoCellAnchor>
  <xdr:twoCellAnchor>
    <xdr:from>
      <xdr:col>2</xdr:col>
      <xdr:colOff>561975</xdr:colOff>
      <xdr:row>97</xdr:row>
      <xdr:rowOff>85725</xdr:rowOff>
    </xdr:from>
    <xdr:to>
      <xdr:col>2</xdr:col>
      <xdr:colOff>657225</xdr:colOff>
      <xdr:row>98</xdr:row>
      <xdr:rowOff>19050</xdr:rowOff>
    </xdr:to>
    <xdr:sp>
      <xdr:nvSpPr>
        <xdr:cNvPr id="253" name="円/楕円 253"/>
        <xdr:cNvSpPr>
          <a:spLocks/>
        </xdr:cNvSpPr>
      </xdr:nvSpPr>
      <xdr:spPr>
        <a:xfrm>
          <a:off x="1885950" y="167163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96</xdr:row>
      <xdr:rowOff>47625</xdr:rowOff>
    </xdr:from>
    <xdr:to>
      <xdr:col>3</xdr:col>
      <xdr:colOff>152400</xdr:colOff>
      <xdr:row>97</xdr:row>
      <xdr:rowOff>38100</xdr:rowOff>
    </xdr:to>
    <xdr:sp fLocksText="0">
      <xdr:nvSpPr>
        <xdr:cNvPr id="254" name="テキスト ボックス 254"/>
        <xdr:cNvSpPr txBox="1">
          <a:spLocks noChangeArrowheads="1"/>
        </xdr:cNvSpPr>
      </xdr:nvSpPr>
      <xdr:spPr>
        <a:xfrm>
          <a:off x="1733550" y="165068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49,333</a:t>
          </a:r>
        </a:p>
      </xdr:txBody>
    </xdr:sp>
    <xdr:clientData/>
  </xdr:twoCellAnchor>
  <xdr:twoCellAnchor>
    <xdr:from>
      <xdr:col>1</xdr:col>
      <xdr:colOff>361950</xdr:colOff>
      <xdr:row>97</xdr:row>
      <xdr:rowOff>123825</xdr:rowOff>
    </xdr:from>
    <xdr:to>
      <xdr:col>1</xdr:col>
      <xdr:colOff>466725</xdr:colOff>
      <xdr:row>98</xdr:row>
      <xdr:rowOff>57150</xdr:rowOff>
    </xdr:to>
    <xdr:sp>
      <xdr:nvSpPr>
        <xdr:cNvPr id="255" name="円/楕円 255"/>
        <xdr:cNvSpPr>
          <a:spLocks/>
        </xdr:cNvSpPr>
      </xdr:nvSpPr>
      <xdr:spPr>
        <a:xfrm>
          <a:off x="1028700" y="167544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98</xdr:row>
      <xdr:rowOff>57150</xdr:rowOff>
    </xdr:from>
    <xdr:to>
      <xdr:col>1</xdr:col>
      <xdr:colOff>619125</xdr:colOff>
      <xdr:row>99</xdr:row>
      <xdr:rowOff>47625</xdr:rowOff>
    </xdr:to>
    <xdr:sp fLocksText="0">
      <xdr:nvSpPr>
        <xdr:cNvPr id="256" name="テキスト ボックス 256"/>
        <xdr:cNvSpPr txBox="1">
          <a:spLocks noChangeArrowheads="1"/>
        </xdr:cNvSpPr>
      </xdr:nvSpPr>
      <xdr:spPr>
        <a:xfrm>
          <a:off x="885825" y="168592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48,202</a:t>
          </a:r>
        </a:p>
      </xdr:txBody>
    </xdr:sp>
    <xdr:clientData/>
  </xdr:twoCellAnchor>
  <xdr:twoCellAnchor>
    <xdr:from>
      <xdr:col>9</xdr:col>
      <xdr:colOff>400050</xdr:colOff>
      <xdr:row>23</xdr:row>
      <xdr:rowOff>57150</xdr:rowOff>
    </xdr:from>
    <xdr:to>
      <xdr:col>16</xdr:col>
      <xdr:colOff>295275</xdr:colOff>
      <xdr:row>25</xdr:row>
      <xdr:rowOff>28575</xdr:rowOff>
    </xdr:to>
    <xdr:sp>
      <xdr:nvSpPr>
        <xdr:cNvPr id="257" name="正方形/長方形 257"/>
        <xdr:cNvSpPr>
          <a:spLocks/>
        </xdr:cNvSpPr>
      </xdr:nvSpPr>
      <xdr:spPr>
        <a:xfrm>
          <a:off x="6324600" y="4000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9</xdr:col>
      <xdr:colOff>523875</xdr:colOff>
      <xdr:row>25</xdr:row>
      <xdr:rowOff>57150</xdr:rowOff>
    </xdr:from>
    <xdr:to>
      <xdr:col>12</xdr:col>
      <xdr:colOff>19050</xdr:colOff>
      <xdr:row>26</xdr:row>
      <xdr:rowOff>142875</xdr:rowOff>
    </xdr:to>
    <xdr:sp>
      <xdr:nvSpPr>
        <xdr:cNvPr id="258" name="正方形/長方形 258"/>
        <xdr:cNvSpPr>
          <a:spLocks/>
        </xdr:cNvSpPr>
      </xdr:nvSpPr>
      <xdr:spPr>
        <a:xfrm>
          <a:off x="6448425"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26</xdr:row>
      <xdr:rowOff>85725</xdr:rowOff>
    </xdr:from>
    <xdr:to>
      <xdr:col>12</xdr:col>
      <xdr:colOff>19050</xdr:colOff>
      <xdr:row>27</xdr:row>
      <xdr:rowOff>171450</xdr:rowOff>
    </xdr:to>
    <xdr:sp>
      <xdr:nvSpPr>
        <xdr:cNvPr id="259" name="正方形/長方形 259"/>
        <xdr:cNvSpPr>
          <a:spLocks/>
        </xdr:cNvSpPr>
      </xdr:nvSpPr>
      <xdr:spPr>
        <a:xfrm>
          <a:off x="6448425"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3/51</a:t>
          </a:r>
        </a:p>
      </xdr:txBody>
    </xdr:sp>
    <xdr:clientData/>
  </xdr:twoCellAnchor>
  <xdr:twoCellAnchor>
    <xdr:from>
      <xdr:col>11</xdr:col>
      <xdr:colOff>180975</xdr:colOff>
      <xdr:row>25</xdr:row>
      <xdr:rowOff>57150</xdr:rowOff>
    </xdr:from>
    <xdr:to>
      <xdr:col>13</xdr:col>
      <xdr:colOff>333375</xdr:colOff>
      <xdr:row>26</xdr:row>
      <xdr:rowOff>142875</xdr:rowOff>
    </xdr:to>
    <xdr:sp>
      <xdr:nvSpPr>
        <xdr:cNvPr id="260" name="正方形/長方形 260"/>
        <xdr:cNvSpPr>
          <a:spLocks/>
        </xdr:cNvSpPr>
      </xdr:nvSpPr>
      <xdr:spPr>
        <a:xfrm>
          <a:off x="7419975"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26</xdr:row>
      <xdr:rowOff>85725</xdr:rowOff>
    </xdr:from>
    <xdr:to>
      <xdr:col>13</xdr:col>
      <xdr:colOff>333375</xdr:colOff>
      <xdr:row>27</xdr:row>
      <xdr:rowOff>171450</xdr:rowOff>
    </xdr:to>
    <xdr:sp>
      <xdr:nvSpPr>
        <xdr:cNvPr id="261" name="正方形/長方形 261"/>
        <xdr:cNvSpPr>
          <a:spLocks/>
        </xdr:cNvSpPr>
      </xdr:nvSpPr>
      <xdr:spPr>
        <a:xfrm>
          <a:off x="7419975"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39,699</a:t>
          </a:r>
        </a:p>
      </xdr:txBody>
    </xdr:sp>
    <xdr:clientData/>
  </xdr:twoCellAnchor>
  <xdr:twoCellAnchor>
    <xdr:from>
      <xdr:col>12</xdr:col>
      <xdr:colOff>619125</xdr:colOff>
      <xdr:row>25</xdr:row>
      <xdr:rowOff>57150</xdr:rowOff>
    </xdr:from>
    <xdr:to>
      <xdr:col>15</xdr:col>
      <xdr:colOff>114300</xdr:colOff>
      <xdr:row>26</xdr:row>
      <xdr:rowOff>142875</xdr:rowOff>
    </xdr:to>
    <xdr:sp>
      <xdr:nvSpPr>
        <xdr:cNvPr id="262" name="正方形/長方形 262"/>
        <xdr:cNvSpPr>
          <a:spLocks/>
        </xdr:cNvSpPr>
      </xdr:nvSpPr>
      <xdr:spPr>
        <a:xfrm>
          <a:off x="8515350"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26</xdr:row>
      <xdr:rowOff>85725</xdr:rowOff>
    </xdr:from>
    <xdr:to>
      <xdr:col>15</xdr:col>
      <xdr:colOff>114300</xdr:colOff>
      <xdr:row>27</xdr:row>
      <xdr:rowOff>171450</xdr:rowOff>
    </xdr:to>
    <xdr:sp>
      <xdr:nvSpPr>
        <xdr:cNvPr id="263" name="正方形/長方形 263"/>
        <xdr:cNvSpPr>
          <a:spLocks/>
        </xdr:cNvSpPr>
      </xdr:nvSpPr>
      <xdr:spPr>
        <a:xfrm>
          <a:off x="8515350"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60,476</a:t>
          </a:r>
        </a:p>
      </xdr:txBody>
    </xdr:sp>
    <xdr:clientData/>
  </xdr:twoCellAnchor>
  <xdr:twoCellAnchor>
    <xdr:from>
      <xdr:col>9</xdr:col>
      <xdr:colOff>400050</xdr:colOff>
      <xdr:row>28</xdr:row>
      <xdr:rowOff>28575</xdr:rowOff>
    </xdr:from>
    <xdr:to>
      <xdr:col>16</xdr:col>
      <xdr:colOff>295275</xdr:colOff>
      <xdr:row>41</xdr:row>
      <xdr:rowOff>85725</xdr:rowOff>
    </xdr:to>
    <xdr:sp>
      <xdr:nvSpPr>
        <xdr:cNvPr id="264" name="正方形/長方形 264"/>
        <xdr:cNvSpPr>
          <a:spLocks/>
        </xdr:cNvSpPr>
      </xdr:nvSpPr>
      <xdr:spPr>
        <a:xfrm>
          <a:off x="6324600" y="4829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xdr:rowOff>
    </xdr:from>
    <xdr:to>
      <xdr:col>9</xdr:col>
      <xdr:colOff>638175</xdr:colOff>
      <xdr:row>27</xdr:row>
      <xdr:rowOff>152400</xdr:rowOff>
    </xdr:to>
    <xdr:sp fLocksText="0">
      <xdr:nvSpPr>
        <xdr:cNvPr id="265" name="テキスト ボックス 265"/>
        <xdr:cNvSpPr txBox="1">
          <a:spLocks noChangeArrowheads="1"/>
        </xdr:cNvSpPr>
      </xdr:nvSpPr>
      <xdr:spPr>
        <a:xfrm>
          <a:off x="63531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41</xdr:row>
      <xdr:rowOff>85725</xdr:rowOff>
    </xdr:from>
    <xdr:to>
      <xdr:col>16</xdr:col>
      <xdr:colOff>295275</xdr:colOff>
      <xdr:row>41</xdr:row>
      <xdr:rowOff>85725</xdr:rowOff>
    </xdr:to>
    <xdr:sp>
      <xdr:nvSpPr>
        <xdr:cNvPr id="266" name="直線コネクタ 266"/>
        <xdr:cNvSpPr>
          <a:spLocks/>
        </xdr:cNvSpPr>
      </xdr:nvSpPr>
      <xdr:spPr>
        <a:xfrm>
          <a:off x="6324600" y="7115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40</xdr:row>
      <xdr:rowOff>123825</xdr:rowOff>
    </xdr:from>
    <xdr:to>
      <xdr:col>9</xdr:col>
      <xdr:colOff>333375</xdr:colOff>
      <xdr:row>41</xdr:row>
      <xdr:rowOff>114300</xdr:rowOff>
    </xdr:to>
    <xdr:sp fLocksText="0">
      <xdr:nvSpPr>
        <xdr:cNvPr id="267" name="テキスト ボックス 267"/>
        <xdr:cNvSpPr txBox="1">
          <a:spLocks noChangeArrowheads="1"/>
        </xdr:cNvSpPr>
      </xdr:nvSpPr>
      <xdr:spPr>
        <a:xfrm>
          <a:off x="6153150" y="6981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39</xdr:row>
      <xdr:rowOff>95250</xdr:rowOff>
    </xdr:from>
    <xdr:to>
      <xdr:col>16</xdr:col>
      <xdr:colOff>295275</xdr:colOff>
      <xdr:row>39</xdr:row>
      <xdr:rowOff>95250</xdr:rowOff>
    </xdr:to>
    <xdr:sp>
      <xdr:nvSpPr>
        <xdr:cNvPr id="268" name="直線コネクタ 268"/>
        <xdr:cNvSpPr>
          <a:spLocks/>
        </xdr:cNvSpPr>
      </xdr:nvSpPr>
      <xdr:spPr>
        <a:xfrm>
          <a:off x="6324600" y="67818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38</xdr:row>
      <xdr:rowOff>142875</xdr:rowOff>
    </xdr:from>
    <xdr:to>
      <xdr:col>9</xdr:col>
      <xdr:colOff>352425</xdr:colOff>
      <xdr:row>39</xdr:row>
      <xdr:rowOff>133350</xdr:rowOff>
    </xdr:to>
    <xdr:sp fLocksText="0">
      <xdr:nvSpPr>
        <xdr:cNvPr id="269" name="テキスト ボックス 269"/>
        <xdr:cNvSpPr txBox="1">
          <a:spLocks noChangeArrowheads="1"/>
        </xdr:cNvSpPr>
      </xdr:nvSpPr>
      <xdr:spPr>
        <a:xfrm>
          <a:off x="5876925" y="665797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9</xdr:col>
      <xdr:colOff>400050</xdr:colOff>
      <xdr:row>37</xdr:row>
      <xdr:rowOff>114300</xdr:rowOff>
    </xdr:from>
    <xdr:to>
      <xdr:col>16</xdr:col>
      <xdr:colOff>295275</xdr:colOff>
      <xdr:row>37</xdr:row>
      <xdr:rowOff>114300</xdr:rowOff>
    </xdr:to>
    <xdr:sp>
      <xdr:nvSpPr>
        <xdr:cNvPr id="270" name="直線コネクタ 270"/>
        <xdr:cNvSpPr>
          <a:spLocks/>
        </xdr:cNvSpPr>
      </xdr:nvSpPr>
      <xdr:spPr>
        <a:xfrm>
          <a:off x="6324600" y="64579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36</xdr:row>
      <xdr:rowOff>161925</xdr:rowOff>
    </xdr:from>
    <xdr:to>
      <xdr:col>9</xdr:col>
      <xdr:colOff>352425</xdr:colOff>
      <xdr:row>37</xdr:row>
      <xdr:rowOff>152400</xdr:rowOff>
    </xdr:to>
    <xdr:sp fLocksText="0">
      <xdr:nvSpPr>
        <xdr:cNvPr id="271" name="テキスト ボックス 271"/>
        <xdr:cNvSpPr txBox="1">
          <a:spLocks noChangeArrowheads="1"/>
        </xdr:cNvSpPr>
      </xdr:nvSpPr>
      <xdr:spPr>
        <a:xfrm>
          <a:off x="5876925" y="6334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9</xdr:col>
      <xdr:colOff>400050</xdr:colOff>
      <xdr:row>35</xdr:row>
      <xdr:rowOff>133350</xdr:rowOff>
    </xdr:from>
    <xdr:to>
      <xdr:col>16</xdr:col>
      <xdr:colOff>295275</xdr:colOff>
      <xdr:row>35</xdr:row>
      <xdr:rowOff>133350</xdr:rowOff>
    </xdr:to>
    <xdr:sp>
      <xdr:nvSpPr>
        <xdr:cNvPr id="272" name="直線コネクタ 272"/>
        <xdr:cNvSpPr>
          <a:spLocks/>
        </xdr:cNvSpPr>
      </xdr:nvSpPr>
      <xdr:spPr>
        <a:xfrm>
          <a:off x="6324600" y="61341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35</xdr:row>
      <xdr:rowOff>0</xdr:rowOff>
    </xdr:from>
    <xdr:to>
      <xdr:col>9</xdr:col>
      <xdr:colOff>352425</xdr:colOff>
      <xdr:row>35</xdr:row>
      <xdr:rowOff>171450</xdr:rowOff>
    </xdr:to>
    <xdr:sp fLocksText="0">
      <xdr:nvSpPr>
        <xdr:cNvPr id="273" name="テキスト ボックス 273"/>
        <xdr:cNvSpPr txBox="1">
          <a:spLocks noChangeArrowheads="1"/>
        </xdr:cNvSpPr>
      </xdr:nvSpPr>
      <xdr:spPr>
        <a:xfrm>
          <a:off x="5876925" y="6000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9</xdr:col>
      <xdr:colOff>400050</xdr:colOff>
      <xdr:row>33</xdr:row>
      <xdr:rowOff>152400</xdr:rowOff>
    </xdr:from>
    <xdr:to>
      <xdr:col>16</xdr:col>
      <xdr:colOff>295275</xdr:colOff>
      <xdr:row>33</xdr:row>
      <xdr:rowOff>152400</xdr:rowOff>
    </xdr:to>
    <xdr:sp>
      <xdr:nvSpPr>
        <xdr:cNvPr id="274" name="直線コネクタ 274"/>
        <xdr:cNvSpPr>
          <a:spLocks/>
        </xdr:cNvSpPr>
      </xdr:nvSpPr>
      <xdr:spPr>
        <a:xfrm>
          <a:off x="6324600" y="58102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33</xdr:row>
      <xdr:rowOff>19050</xdr:rowOff>
    </xdr:from>
    <xdr:to>
      <xdr:col>9</xdr:col>
      <xdr:colOff>352425</xdr:colOff>
      <xdr:row>34</xdr:row>
      <xdr:rowOff>9525</xdr:rowOff>
    </xdr:to>
    <xdr:sp fLocksText="0">
      <xdr:nvSpPr>
        <xdr:cNvPr id="275" name="テキスト ボックス 275"/>
        <xdr:cNvSpPr txBox="1">
          <a:spLocks noChangeArrowheads="1"/>
        </xdr:cNvSpPr>
      </xdr:nvSpPr>
      <xdr:spPr>
        <a:xfrm>
          <a:off x="5876925" y="5676900"/>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9</xdr:col>
      <xdr:colOff>400050</xdr:colOff>
      <xdr:row>31</xdr:row>
      <xdr:rowOff>161925</xdr:rowOff>
    </xdr:from>
    <xdr:to>
      <xdr:col>16</xdr:col>
      <xdr:colOff>295275</xdr:colOff>
      <xdr:row>31</xdr:row>
      <xdr:rowOff>161925</xdr:rowOff>
    </xdr:to>
    <xdr:sp>
      <xdr:nvSpPr>
        <xdr:cNvPr id="276" name="直線コネクタ 276"/>
        <xdr:cNvSpPr>
          <a:spLocks/>
        </xdr:cNvSpPr>
      </xdr:nvSpPr>
      <xdr:spPr>
        <a:xfrm>
          <a:off x="6324600" y="54768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31</xdr:row>
      <xdr:rowOff>28575</xdr:rowOff>
    </xdr:from>
    <xdr:to>
      <xdr:col>9</xdr:col>
      <xdr:colOff>352425</xdr:colOff>
      <xdr:row>32</xdr:row>
      <xdr:rowOff>28575</xdr:rowOff>
    </xdr:to>
    <xdr:sp fLocksText="0">
      <xdr:nvSpPr>
        <xdr:cNvPr id="277" name="テキスト ボックス 277"/>
        <xdr:cNvSpPr txBox="1">
          <a:spLocks noChangeArrowheads="1"/>
        </xdr:cNvSpPr>
      </xdr:nvSpPr>
      <xdr:spPr>
        <a:xfrm>
          <a:off x="5810250" y="534352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9</xdr:col>
      <xdr:colOff>400050</xdr:colOff>
      <xdr:row>30</xdr:row>
      <xdr:rowOff>9525</xdr:rowOff>
    </xdr:from>
    <xdr:to>
      <xdr:col>16</xdr:col>
      <xdr:colOff>295275</xdr:colOff>
      <xdr:row>30</xdr:row>
      <xdr:rowOff>9525</xdr:rowOff>
    </xdr:to>
    <xdr:sp>
      <xdr:nvSpPr>
        <xdr:cNvPr id="278" name="直線コネクタ 278"/>
        <xdr:cNvSpPr>
          <a:spLocks/>
        </xdr:cNvSpPr>
      </xdr:nvSpPr>
      <xdr:spPr>
        <a:xfrm>
          <a:off x="6324600" y="515302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29</xdr:row>
      <xdr:rowOff>47625</xdr:rowOff>
    </xdr:from>
    <xdr:to>
      <xdr:col>9</xdr:col>
      <xdr:colOff>352425</xdr:colOff>
      <xdr:row>30</xdr:row>
      <xdr:rowOff>47625</xdr:rowOff>
    </xdr:to>
    <xdr:sp fLocksText="0">
      <xdr:nvSpPr>
        <xdr:cNvPr id="279" name="テキスト ボックス 279"/>
        <xdr:cNvSpPr txBox="1">
          <a:spLocks noChangeArrowheads="1"/>
        </xdr:cNvSpPr>
      </xdr:nvSpPr>
      <xdr:spPr>
        <a:xfrm>
          <a:off x="5810250" y="501967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9</xdr:col>
      <xdr:colOff>400050</xdr:colOff>
      <xdr:row>28</xdr:row>
      <xdr:rowOff>28575</xdr:rowOff>
    </xdr:from>
    <xdr:to>
      <xdr:col>16</xdr:col>
      <xdr:colOff>295275</xdr:colOff>
      <xdr:row>28</xdr:row>
      <xdr:rowOff>28575</xdr:rowOff>
    </xdr:to>
    <xdr:sp>
      <xdr:nvSpPr>
        <xdr:cNvPr id="280" name="直線コネクタ 280"/>
        <xdr:cNvSpPr>
          <a:spLocks/>
        </xdr:cNvSpPr>
      </xdr:nvSpPr>
      <xdr:spPr>
        <a:xfrm>
          <a:off x="6324600" y="482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27</xdr:row>
      <xdr:rowOff>66675</xdr:rowOff>
    </xdr:from>
    <xdr:to>
      <xdr:col>9</xdr:col>
      <xdr:colOff>352425</xdr:colOff>
      <xdr:row>28</xdr:row>
      <xdr:rowOff>57150</xdr:rowOff>
    </xdr:to>
    <xdr:sp fLocksText="0">
      <xdr:nvSpPr>
        <xdr:cNvPr id="281" name="テキスト ボックス 281"/>
        <xdr:cNvSpPr txBox="1">
          <a:spLocks noChangeArrowheads="1"/>
        </xdr:cNvSpPr>
      </xdr:nvSpPr>
      <xdr:spPr>
        <a:xfrm>
          <a:off x="5810250" y="4695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140,000</a:t>
          </a:r>
        </a:p>
      </xdr:txBody>
    </xdr:sp>
    <xdr:clientData/>
  </xdr:twoCellAnchor>
  <xdr:twoCellAnchor>
    <xdr:from>
      <xdr:col>9</xdr:col>
      <xdr:colOff>400050</xdr:colOff>
      <xdr:row>28</xdr:row>
      <xdr:rowOff>28575</xdr:rowOff>
    </xdr:from>
    <xdr:to>
      <xdr:col>16</xdr:col>
      <xdr:colOff>295275</xdr:colOff>
      <xdr:row>41</xdr:row>
      <xdr:rowOff>85725</xdr:rowOff>
    </xdr:to>
    <xdr:sp>
      <xdr:nvSpPr>
        <xdr:cNvPr id="282" name="補助費等グラフ枠"/>
        <xdr:cNvSpPr>
          <a:spLocks/>
        </xdr:cNvSpPr>
      </xdr:nvSpPr>
      <xdr:spPr>
        <a:xfrm>
          <a:off x="6324600" y="4829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30</xdr:row>
      <xdr:rowOff>152400</xdr:rowOff>
    </xdr:from>
    <xdr:to>
      <xdr:col>15</xdr:col>
      <xdr:colOff>171450</xdr:colOff>
      <xdr:row>39</xdr:row>
      <xdr:rowOff>114300</xdr:rowOff>
    </xdr:to>
    <xdr:sp>
      <xdr:nvSpPr>
        <xdr:cNvPr id="283" name="直線コネクタ 283"/>
        <xdr:cNvSpPr>
          <a:spLocks/>
        </xdr:cNvSpPr>
      </xdr:nvSpPr>
      <xdr:spPr>
        <a:xfrm flipV="1">
          <a:off x="10039350" y="5295900"/>
          <a:ext cx="0" cy="15049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39</xdr:row>
      <xdr:rowOff>133350</xdr:rowOff>
    </xdr:from>
    <xdr:to>
      <xdr:col>16</xdr:col>
      <xdr:colOff>19050</xdr:colOff>
      <xdr:row>40</xdr:row>
      <xdr:rowOff>123825</xdr:rowOff>
    </xdr:to>
    <xdr:sp fLocksText="0">
      <xdr:nvSpPr>
        <xdr:cNvPr id="284" name="補助費等最小値テキスト"/>
        <xdr:cNvSpPr txBox="1">
          <a:spLocks noChangeArrowheads="1"/>
        </xdr:cNvSpPr>
      </xdr:nvSpPr>
      <xdr:spPr>
        <a:xfrm>
          <a:off x="10144125" y="681990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19,050</a:t>
          </a:r>
        </a:p>
      </xdr:txBody>
    </xdr:sp>
    <xdr:clientData/>
  </xdr:twoCellAnchor>
  <xdr:twoCellAnchor>
    <xdr:from>
      <xdr:col>15</xdr:col>
      <xdr:colOff>95250</xdr:colOff>
      <xdr:row>39</xdr:row>
      <xdr:rowOff>114300</xdr:rowOff>
    </xdr:from>
    <xdr:to>
      <xdr:col>15</xdr:col>
      <xdr:colOff>257175</xdr:colOff>
      <xdr:row>39</xdr:row>
      <xdr:rowOff>114300</xdr:rowOff>
    </xdr:to>
    <xdr:sp>
      <xdr:nvSpPr>
        <xdr:cNvPr id="285" name="直線コネクタ 285"/>
        <xdr:cNvSpPr>
          <a:spLocks/>
        </xdr:cNvSpPr>
      </xdr:nvSpPr>
      <xdr:spPr>
        <a:xfrm>
          <a:off x="9963150" y="680085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29</xdr:row>
      <xdr:rowOff>114300</xdr:rowOff>
    </xdr:from>
    <xdr:to>
      <xdr:col>16</xdr:col>
      <xdr:colOff>85725</xdr:colOff>
      <xdr:row>30</xdr:row>
      <xdr:rowOff>104775</xdr:rowOff>
    </xdr:to>
    <xdr:sp fLocksText="0">
      <xdr:nvSpPr>
        <xdr:cNvPr id="286" name="補助費等最大値テキスト"/>
        <xdr:cNvSpPr txBox="1">
          <a:spLocks noChangeArrowheads="1"/>
        </xdr:cNvSpPr>
      </xdr:nvSpPr>
      <xdr:spPr>
        <a:xfrm>
          <a:off x="10134600" y="5086350"/>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111,094</a:t>
          </a:r>
        </a:p>
      </xdr:txBody>
    </xdr:sp>
    <xdr:clientData/>
  </xdr:twoCellAnchor>
  <xdr:twoCellAnchor>
    <xdr:from>
      <xdr:col>15</xdr:col>
      <xdr:colOff>95250</xdr:colOff>
      <xdr:row>30</xdr:row>
      <xdr:rowOff>152400</xdr:rowOff>
    </xdr:from>
    <xdr:to>
      <xdr:col>15</xdr:col>
      <xdr:colOff>257175</xdr:colOff>
      <xdr:row>30</xdr:row>
      <xdr:rowOff>152400</xdr:rowOff>
    </xdr:to>
    <xdr:sp>
      <xdr:nvSpPr>
        <xdr:cNvPr id="287" name="直線コネクタ 287"/>
        <xdr:cNvSpPr>
          <a:spLocks/>
        </xdr:cNvSpPr>
      </xdr:nvSpPr>
      <xdr:spPr>
        <a:xfrm>
          <a:off x="9963150" y="52959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32</xdr:row>
      <xdr:rowOff>161925</xdr:rowOff>
    </xdr:from>
    <xdr:to>
      <xdr:col>15</xdr:col>
      <xdr:colOff>171450</xdr:colOff>
      <xdr:row>35</xdr:row>
      <xdr:rowOff>19050</xdr:rowOff>
    </xdr:to>
    <xdr:sp>
      <xdr:nvSpPr>
        <xdr:cNvPr id="288" name="直線コネクタ 288"/>
        <xdr:cNvSpPr>
          <a:spLocks/>
        </xdr:cNvSpPr>
      </xdr:nvSpPr>
      <xdr:spPr>
        <a:xfrm flipV="1">
          <a:off x="9239250" y="5648325"/>
          <a:ext cx="800100" cy="3714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36</xdr:row>
      <xdr:rowOff>28575</xdr:rowOff>
    </xdr:from>
    <xdr:to>
      <xdr:col>16</xdr:col>
      <xdr:colOff>19050</xdr:colOff>
      <xdr:row>37</xdr:row>
      <xdr:rowOff>19050</xdr:rowOff>
    </xdr:to>
    <xdr:sp fLocksText="0">
      <xdr:nvSpPr>
        <xdr:cNvPr id="289" name="補助費等平均値テキスト"/>
        <xdr:cNvSpPr txBox="1">
          <a:spLocks noChangeArrowheads="1"/>
        </xdr:cNvSpPr>
      </xdr:nvSpPr>
      <xdr:spPr>
        <a:xfrm>
          <a:off x="10144125" y="620077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52,285</a:t>
          </a:r>
        </a:p>
      </xdr:txBody>
    </xdr:sp>
    <xdr:clientData/>
  </xdr:twoCellAnchor>
  <xdr:twoCellAnchor>
    <xdr:from>
      <xdr:col>15</xdr:col>
      <xdr:colOff>123825</xdr:colOff>
      <xdr:row>36</xdr:row>
      <xdr:rowOff>38100</xdr:rowOff>
    </xdr:from>
    <xdr:to>
      <xdr:col>15</xdr:col>
      <xdr:colOff>219075</xdr:colOff>
      <xdr:row>36</xdr:row>
      <xdr:rowOff>133350</xdr:rowOff>
    </xdr:to>
    <xdr:sp>
      <xdr:nvSpPr>
        <xdr:cNvPr id="290" name="フローチャート : 判断 290"/>
        <xdr:cNvSpPr>
          <a:spLocks/>
        </xdr:cNvSpPr>
      </xdr:nvSpPr>
      <xdr:spPr>
        <a:xfrm>
          <a:off x="9991725" y="62103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35</xdr:row>
      <xdr:rowOff>19050</xdr:rowOff>
    </xdr:from>
    <xdr:to>
      <xdr:col>14</xdr:col>
      <xdr:colOff>28575</xdr:colOff>
      <xdr:row>35</xdr:row>
      <xdr:rowOff>104775</xdr:rowOff>
    </xdr:to>
    <xdr:sp>
      <xdr:nvSpPr>
        <xdr:cNvPr id="291" name="直線コネクタ 291"/>
        <xdr:cNvSpPr>
          <a:spLocks/>
        </xdr:cNvSpPr>
      </xdr:nvSpPr>
      <xdr:spPr>
        <a:xfrm flipV="1">
          <a:off x="8391525" y="6019800"/>
          <a:ext cx="847725"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36</xdr:row>
      <xdr:rowOff>66675</xdr:rowOff>
    </xdr:from>
    <xdr:to>
      <xdr:col>14</xdr:col>
      <xdr:colOff>76200</xdr:colOff>
      <xdr:row>36</xdr:row>
      <xdr:rowOff>161925</xdr:rowOff>
    </xdr:to>
    <xdr:sp>
      <xdr:nvSpPr>
        <xdr:cNvPr id="292" name="フローチャート : 判断 292"/>
        <xdr:cNvSpPr>
          <a:spLocks/>
        </xdr:cNvSpPr>
      </xdr:nvSpPr>
      <xdr:spPr>
        <a:xfrm>
          <a:off x="9191625" y="62388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36</xdr:row>
      <xdr:rowOff>171450</xdr:rowOff>
    </xdr:from>
    <xdr:to>
      <xdr:col>14</xdr:col>
      <xdr:colOff>228600</xdr:colOff>
      <xdr:row>37</xdr:row>
      <xdr:rowOff>161925</xdr:rowOff>
    </xdr:to>
    <xdr:sp fLocksText="0">
      <xdr:nvSpPr>
        <xdr:cNvPr id="293" name="テキスト ボックス 293"/>
        <xdr:cNvSpPr txBox="1">
          <a:spLocks noChangeArrowheads="1"/>
        </xdr:cNvSpPr>
      </xdr:nvSpPr>
      <xdr:spPr>
        <a:xfrm>
          <a:off x="9039225" y="63436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50,535</a:t>
          </a:r>
        </a:p>
      </xdr:txBody>
    </xdr:sp>
    <xdr:clientData/>
  </xdr:twoCellAnchor>
  <xdr:twoCellAnchor>
    <xdr:from>
      <xdr:col>11</xdr:col>
      <xdr:colOff>295275</xdr:colOff>
      <xdr:row>35</xdr:row>
      <xdr:rowOff>104775</xdr:rowOff>
    </xdr:from>
    <xdr:to>
      <xdr:col>12</xdr:col>
      <xdr:colOff>495300</xdr:colOff>
      <xdr:row>36</xdr:row>
      <xdr:rowOff>47625</xdr:rowOff>
    </xdr:to>
    <xdr:sp>
      <xdr:nvSpPr>
        <xdr:cNvPr id="294" name="直線コネクタ 294"/>
        <xdr:cNvSpPr>
          <a:spLocks/>
        </xdr:cNvSpPr>
      </xdr:nvSpPr>
      <xdr:spPr>
        <a:xfrm flipV="1">
          <a:off x="7534275" y="6105525"/>
          <a:ext cx="857250" cy="114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36</xdr:row>
      <xdr:rowOff>85725</xdr:rowOff>
    </xdr:from>
    <xdr:to>
      <xdr:col>12</xdr:col>
      <xdr:colOff>533400</xdr:colOff>
      <xdr:row>37</xdr:row>
      <xdr:rowOff>19050</xdr:rowOff>
    </xdr:to>
    <xdr:sp>
      <xdr:nvSpPr>
        <xdr:cNvPr id="295" name="フローチャート : 判断 295"/>
        <xdr:cNvSpPr>
          <a:spLocks/>
        </xdr:cNvSpPr>
      </xdr:nvSpPr>
      <xdr:spPr>
        <a:xfrm>
          <a:off x="8334375" y="62579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37</xdr:row>
      <xdr:rowOff>28575</xdr:rowOff>
    </xdr:from>
    <xdr:to>
      <xdr:col>13</xdr:col>
      <xdr:colOff>38100</xdr:colOff>
      <xdr:row>38</xdr:row>
      <xdr:rowOff>19050</xdr:rowOff>
    </xdr:to>
    <xdr:sp fLocksText="0">
      <xdr:nvSpPr>
        <xdr:cNvPr id="296" name="テキスト ボックス 296"/>
        <xdr:cNvSpPr txBox="1">
          <a:spLocks noChangeArrowheads="1"/>
        </xdr:cNvSpPr>
      </xdr:nvSpPr>
      <xdr:spPr>
        <a:xfrm>
          <a:off x="8191500" y="63722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49,001</a:t>
          </a:r>
        </a:p>
      </xdr:txBody>
    </xdr:sp>
    <xdr:clientData/>
  </xdr:twoCellAnchor>
  <xdr:twoCellAnchor>
    <xdr:from>
      <xdr:col>10</xdr:col>
      <xdr:colOff>104775</xdr:colOff>
      <xdr:row>36</xdr:row>
      <xdr:rowOff>9525</xdr:rowOff>
    </xdr:from>
    <xdr:to>
      <xdr:col>11</xdr:col>
      <xdr:colOff>295275</xdr:colOff>
      <xdr:row>36</xdr:row>
      <xdr:rowOff>47625</xdr:rowOff>
    </xdr:to>
    <xdr:sp>
      <xdr:nvSpPr>
        <xdr:cNvPr id="297" name="直線コネクタ 297"/>
        <xdr:cNvSpPr>
          <a:spLocks/>
        </xdr:cNvSpPr>
      </xdr:nvSpPr>
      <xdr:spPr>
        <a:xfrm>
          <a:off x="6686550" y="6181725"/>
          <a:ext cx="8477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36</xdr:row>
      <xdr:rowOff>142875</xdr:rowOff>
    </xdr:from>
    <xdr:to>
      <xdr:col>11</xdr:col>
      <xdr:colOff>342900</xdr:colOff>
      <xdr:row>37</xdr:row>
      <xdr:rowOff>76200</xdr:rowOff>
    </xdr:to>
    <xdr:sp>
      <xdr:nvSpPr>
        <xdr:cNvPr id="298" name="フローチャート : 判断 298"/>
        <xdr:cNvSpPr>
          <a:spLocks/>
        </xdr:cNvSpPr>
      </xdr:nvSpPr>
      <xdr:spPr>
        <a:xfrm>
          <a:off x="7486650" y="63150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37</xdr:row>
      <xdr:rowOff>76200</xdr:rowOff>
    </xdr:from>
    <xdr:to>
      <xdr:col>11</xdr:col>
      <xdr:colOff>495300</xdr:colOff>
      <xdr:row>38</xdr:row>
      <xdr:rowOff>76200</xdr:rowOff>
    </xdr:to>
    <xdr:sp fLocksText="0">
      <xdr:nvSpPr>
        <xdr:cNvPr id="299" name="テキスト ボックス 299"/>
        <xdr:cNvSpPr txBox="1">
          <a:spLocks noChangeArrowheads="1"/>
        </xdr:cNvSpPr>
      </xdr:nvSpPr>
      <xdr:spPr>
        <a:xfrm>
          <a:off x="7324725" y="6419850"/>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45,596</a:t>
          </a:r>
        </a:p>
      </xdr:txBody>
    </xdr:sp>
    <xdr:clientData/>
  </xdr:twoCellAnchor>
  <xdr:twoCellAnchor>
    <xdr:from>
      <xdr:col>10</xdr:col>
      <xdr:colOff>57150</xdr:colOff>
      <xdr:row>36</xdr:row>
      <xdr:rowOff>133350</xdr:rowOff>
    </xdr:from>
    <xdr:to>
      <xdr:col>10</xdr:col>
      <xdr:colOff>142875</xdr:colOff>
      <xdr:row>37</xdr:row>
      <xdr:rowOff>66675</xdr:rowOff>
    </xdr:to>
    <xdr:sp>
      <xdr:nvSpPr>
        <xdr:cNvPr id="300" name="フローチャート : 判断 300"/>
        <xdr:cNvSpPr>
          <a:spLocks/>
        </xdr:cNvSpPr>
      </xdr:nvSpPr>
      <xdr:spPr>
        <a:xfrm>
          <a:off x="6638925" y="63055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37</xdr:row>
      <xdr:rowOff>66675</xdr:rowOff>
    </xdr:from>
    <xdr:to>
      <xdr:col>10</xdr:col>
      <xdr:colOff>304800</xdr:colOff>
      <xdr:row>38</xdr:row>
      <xdr:rowOff>66675</xdr:rowOff>
    </xdr:to>
    <xdr:sp fLocksText="0">
      <xdr:nvSpPr>
        <xdr:cNvPr id="301" name="テキスト ボックス 301"/>
        <xdr:cNvSpPr txBox="1">
          <a:spLocks noChangeArrowheads="1"/>
        </xdr:cNvSpPr>
      </xdr:nvSpPr>
      <xdr:spPr>
        <a:xfrm>
          <a:off x="6477000" y="6410325"/>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46,188</a:t>
          </a:r>
        </a:p>
      </xdr:txBody>
    </xdr:sp>
    <xdr:clientData/>
  </xdr:twoCellAnchor>
  <xdr:twoCellAnchor>
    <xdr:from>
      <xdr:col>14</xdr:col>
      <xdr:colOff>647700</xdr:colOff>
      <xdr:row>41</xdr:row>
      <xdr:rowOff>76200</xdr:rowOff>
    </xdr:from>
    <xdr:to>
      <xdr:col>16</xdr:col>
      <xdr:colOff>66675</xdr:colOff>
      <xdr:row>42</xdr:row>
      <xdr:rowOff>171450</xdr:rowOff>
    </xdr:to>
    <xdr:sp fLocksText="0">
      <xdr:nvSpPr>
        <xdr:cNvPr id="302" name="テキスト ボックス 302"/>
        <xdr:cNvSpPr txBox="1">
          <a:spLocks noChangeArrowheads="1"/>
        </xdr:cNvSpPr>
      </xdr:nvSpPr>
      <xdr:spPr>
        <a:xfrm>
          <a:off x="98583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41</xdr:row>
      <xdr:rowOff>76200</xdr:rowOff>
    </xdr:from>
    <xdr:to>
      <xdr:col>14</xdr:col>
      <xdr:colOff>571500</xdr:colOff>
      <xdr:row>42</xdr:row>
      <xdr:rowOff>171450</xdr:rowOff>
    </xdr:to>
    <xdr:sp fLocksText="0">
      <xdr:nvSpPr>
        <xdr:cNvPr id="303" name="テキスト ボックス 303"/>
        <xdr:cNvSpPr txBox="1">
          <a:spLocks noChangeArrowheads="1"/>
        </xdr:cNvSpPr>
      </xdr:nvSpPr>
      <xdr:spPr>
        <a:xfrm>
          <a:off x="905827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41</xdr:row>
      <xdr:rowOff>76200</xdr:rowOff>
    </xdr:from>
    <xdr:to>
      <xdr:col>13</xdr:col>
      <xdr:colOff>381000</xdr:colOff>
      <xdr:row>42</xdr:row>
      <xdr:rowOff>171450</xdr:rowOff>
    </xdr:to>
    <xdr:sp fLocksText="0">
      <xdr:nvSpPr>
        <xdr:cNvPr id="304" name="テキスト ボックス 304"/>
        <xdr:cNvSpPr txBox="1">
          <a:spLocks noChangeArrowheads="1"/>
        </xdr:cNvSpPr>
      </xdr:nvSpPr>
      <xdr:spPr>
        <a:xfrm>
          <a:off x="8210550"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41</xdr:row>
      <xdr:rowOff>76200</xdr:rowOff>
    </xdr:from>
    <xdr:to>
      <xdr:col>12</xdr:col>
      <xdr:colOff>180975</xdr:colOff>
      <xdr:row>42</xdr:row>
      <xdr:rowOff>171450</xdr:rowOff>
    </xdr:to>
    <xdr:sp fLocksText="0">
      <xdr:nvSpPr>
        <xdr:cNvPr id="305" name="テキスト ボックス 305"/>
        <xdr:cNvSpPr txBox="1">
          <a:spLocks noChangeArrowheads="1"/>
        </xdr:cNvSpPr>
      </xdr:nvSpPr>
      <xdr:spPr>
        <a:xfrm>
          <a:off x="7353300"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41</xdr:row>
      <xdr:rowOff>76200</xdr:rowOff>
    </xdr:from>
    <xdr:to>
      <xdr:col>10</xdr:col>
      <xdr:colOff>647700</xdr:colOff>
      <xdr:row>42</xdr:row>
      <xdr:rowOff>171450</xdr:rowOff>
    </xdr:to>
    <xdr:sp fLocksText="0">
      <xdr:nvSpPr>
        <xdr:cNvPr id="306" name="テキスト ボックス 306"/>
        <xdr:cNvSpPr txBox="1">
          <a:spLocks noChangeArrowheads="1"/>
        </xdr:cNvSpPr>
      </xdr:nvSpPr>
      <xdr:spPr>
        <a:xfrm>
          <a:off x="64960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32</xdr:row>
      <xdr:rowOff>104775</xdr:rowOff>
    </xdr:from>
    <xdr:to>
      <xdr:col>15</xdr:col>
      <xdr:colOff>219075</xdr:colOff>
      <xdr:row>33</xdr:row>
      <xdr:rowOff>38100</xdr:rowOff>
    </xdr:to>
    <xdr:sp>
      <xdr:nvSpPr>
        <xdr:cNvPr id="307" name="円/楕円 307"/>
        <xdr:cNvSpPr>
          <a:spLocks/>
        </xdr:cNvSpPr>
      </xdr:nvSpPr>
      <xdr:spPr>
        <a:xfrm>
          <a:off x="9991725" y="55911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31</xdr:row>
      <xdr:rowOff>142875</xdr:rowOff>
    </xdr:from>
    <xdr:to>
      <xdr:col>16</xdr:col>
      <xdr:colOff>19050</xdr:colOff>
      <xdr:row>32</xdr:row>
      <xdr:rowOff>133350</xdr:rowOff>
    </xdr:to>
    <xdr:sp fLocksText="0">
      <xdr:nvSpPr>
        <xdr:cNvPr id="308" name="補助費等該当値テキスト"/>
        <xdr:cNvSpPr txBox="1">
          <a:spLocks noChangeArrowheads="1"/>
        </xdr:cNvSpPr>
      </xdr:nvSpPr>
      <xdr:spPr>
        <a:xfrm>
          <a:off x="10144125" y="545782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89,809</a:t>
          </a:r>
        </a:p>
      </xdr:txBody>
    </xdr:sp>
    <xdr:clientData/>
  </xdr:twoCellAnchor>
  <xdr:twoCellAnchor>
    <xdr:from>
      <xdr:col>13</xdr:col>
      <xdr:colOff>638175</xdr:colOff>
      <xdr:row>34</xdr:row>
      <xdr:rowOff>133350</xdr:rowOff>
    </xdr:from>
    <xdr:to>
      <xdr:col>14</xdr:col>
      <xdr:colOff>76200</xdr:colOff>
      <xdr:row>35</xdr:row>
      <xdr:rowOff>66675</xdr:rowOff>
    </xdr:to>
    <xdr:sp>
      <xdr:nvSpPr>
        <xdr:cNvPr id="309" name="円/楕円 309"/>
        <xdr:cNvSpPr>
          <a:spLocks/>
        </xdr:cNvSpPr>
      </xdr:nvSpPr>
      <xdr:spPr>
        <a:xfrm>
          <a:off x="9191625" y="59626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33</xdr:row>
      <xdr:rowOff>95250</xdr:rowOff>
    </xdr:from>
    <xdr:to>
      <xdr:col>14</xdr:col>
      <xdr:colOff>228600</xdr:colOff>
      <xdr:row>34</xdr:row>
      <xdr:rowOff>85725</xdr:rowOff>
    </xdr:to>
    <xdr:sp fLocksText="0">
      <xdr:nvSpPr>
        <xdr:cNvPr id="310" name="テキスト ボックス 310"/>
        <xdr:cNvSpPr txBox="1">
          <a:spLocks noChangeArrowheads="1"/>
        </xdr:cNvSpPr>
      </xdr:nvSpPr>
      <xdr:spPr>
        <a:xfrm>
          <a:off x="9039225" y="57531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67,167</a:t>
          </a:r>
        </a:p>
      </xdr:txBody>
    </xdr:sp>
    <xdr:clientData/>
  </xdr:twoCellAnchor>
  <xdr:twoCellAnchor>
    <xdr:from>
      <xdr:col>12</xdr:col>
      <xdr:colOff>438150</xdr:colOff>
      <xdr:row>35</xdr:row>
      <xdr:rowOff>57150</xdr:rowOff>
    </xdr:from>
    <xdr:to>
      <xdr:col>12</xdr:col>
      <xdr:colOff>533400</xdr:colOff>
      <xdr:row>35</xdr:row>
      <xdr:rowOff>161925</xdr:rowOff>
    </xdr:to>
    <xdr:sp>
      <xdr:nvSpPr>
        <xdr:cNvPr id="311" name="円/楕円 311"/>
        <xdr:cNvSpPr>
          <a:spLocks/>
        </xdr:cNvSpPr>
      </xdr:nvSpPr>
      <xdr:spPr>
        <a:xfrm>
          <a:off x="8334375" y="60579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34</xdr:row>
      <xdr:rowOff>9525</xdr:rowOff>
    </xdr:from>
    <xdr:to>
      <xdr:col>13</xdr:col>
      <xdr:colOff>38100</xdr:colOff>
      <xdr:row>35</xdr:row>
      <xdr:rowOff>9525</xdr:rowOff>
    </xdr:to>
    <xdr:sp fLocksText="0">
      <xdr:nvSpPr>
        <xdr:cNvPr id="312" name="テキスト ボックス 312"/>
        <xdr:cNvSpPr txBox="1">
          <a:spLocks noChangeArrowheads="1"/>
        </xdr:cNvSpPr>
      </xdr:nvSpPr>
      <xdr:spPr>
        <a:xfrm>
          <a:off x="8191500" y="583882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61,460</a:t>
          </a:r>
        </a:p>
      </xdr:txBody>
    </xdr:sp>
    <xdr:clientData/>
  </xdr:twoCellAnchor>
  <xdr:twoCellAnchor>
    <xdr:from>
      <xdr:col>11</xdr:col>
      <xdr:colOff>247650</xdr:colOff>
      <xdr:row>35</xdr:row>
      <xdr:rowOff>161925</xdr:rowOff>
    </xdr:from>
    <xdr:to>
      <xdr:col>11</xdr:col>
      <xdr:colOff>342900</xdr:colOff>
      <xdr:row>36</xdr:row>
      <xdr:rowOff>95250</xdr:rowOff>
    </xdr:to>
    <xdr:sp>
      <xdr:nvSpPr>
        <xdr:cNvPr id="313" name="円/楕円 313"/>
        <xdr:cNvSpPr>
          <a:spLocks/>
        </xdr:cNvSpPr>
      </xdr:nvSpPr>
      <xdr:spPr>
        <a:xfrm>
          <a:off x="7486650" y="61626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34</xdr:row>
      <xdr:rowOff>123825</xdr:rowOff>
    </xdr:from>
    <xdr:to>
      <xdr:col>11</xdr:col>
      <xdr:colOff>495300</xdr:colOff>
      <xdr:row>35</xdr:row>
      <xdr:rowOff>114300</xdr:rowOff>
    </xdr:to>
    <xdr:sp fLocksText="0">
      <xdr:nvSpPr>
        <xdr:cNvPr id="314" name="テキスト ボックス 314"/>
        <xdr:cNvSpPr txBox="1">
          <a:spLocks noChangeArrowheads="1"/>
        </xdr:cNvSpPr>
      </xdr:nvSpPr>
      <xdr:spPr>
        <a:xfrm>
          <a:off x="7324725" y="59531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54,824</a:t>
          </a:r>
        </a:p>
      </xdr:txBody>
    </xdr:sp>
    <xdr:clientData/>
  </xdr:twoCellAnchor>
  <xdr:twoCellAnchor>
    <xdr:from>
      <xdr:col>10</xdr:col>
      <xdr:colOff>57150</xdr:colOff>
      <xdr:row>35</xdr:row>
      <xdr:rowOff>133350</xdr:rowOff>
    </xdr:from>
    <xdr:to>
      <xdr:col>10</xdr:col>
      <xdr:colOff>142875</xdr:colOff>
      <xdr:row>36</xdr:row>
      <xdr:rowOff>66675</xdr:rowOff>
    </xdr:to>
    <xdr:sp>
      <xdr:nvSpPr>
        <xdr:cNvPr id="315" name="円/楕円 315"/>
        <xdr:cNvSpPr>
          <a:spLocks/>
        </xdr:cNvSpPr>
      </xdr:nvSpPr>
      <xdr:spPr>
        <a:xfrm>
          <a:off x="6638925" y="61341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34</xdr:row>
      <xdr:rowOff>85725</xdr:rowOff>
    </xdr:from>
    <xdr:to>
      <xdr:col>10</xdr:col>
      <xdr:colOff>304800</xdr:colOff>
      <xdr:row>35</xdr:row>
      <xdr:rowOff>85725</xdr:rowOff>
    </xdr:to>
    <xdr:sp fLocksText="0">
      <xdr:nvSpPr>
        <xdr:cNvPr id="316" name="テキスト ボックス 316"/>
        <xdr:cNvSpPr txBox="1">
          <a:spLocks noChangeArrowheads="1"/>
        </xdr:cNvSpPr>
      </xdr:nvSpPr>
      <xdr:spPr>
        <a:xfrm>
          <a:off x="6477000" y="5915025"/>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56,809</a:t>
          </a:r>
        </a:p>
      </xdr:txBody>
    </xdr:sp>
    <xdr:clientData/>
  </xdr:twoCellAnchor>
  <xdr:twoCellAnchor>
    <xdr:from>
      <xdr:col>9</xdr:col>
      <xdr:colOff>400050</xdr:colOff>
      <xdr:row>43</xdr:row>
      <xdr:rowOff>57150</xdr:rowOff>
    </xdr:from>
    <xdr:to>
      <xdr:col>16</xdr:col>
      <xdr:colOff>295275</xdr:colOff>
      <xdr:row>45</xdr:row>
      <xdr:rowOff>28575</xdr:rowOff>
    </xdr:to>
    <xdr:sp>
      <xdr:nvSpPr>
        <xdr:cNvPr id="317" name="正方形/長方形 317"/>
        <xdr:cNvSpPr>
          <a:spLocks/>
        </xdr:cNvSpPr>
      </xdr:nvSpPr>
      <xdr:spPr>
        <a:xfrm>
          <a:off x="6324600" y="7429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普通建設事業費</a:t>
          </a:r>
        </a:p>
      </xdr:txBody>
    </xdr:sp>
    <xdr:clientData/>
  </xdr:twoCellAnchor>
  <xdr:twoCellAnchor>
    <xdr:from>
      <xdr:col>9</xdr:col>
      <xdr:colOff>523875</xdr:colOff>
      <xdr:row>45</xdr:row>
      <xdr:rowOff>57150</xdr:rowOff>
    </xdr:from>
    <xdr:to>
      <xdr:col>12</xdr:col>
      <xdr:colOff>19050</xdr:colOff>
      <xdr:row>46</xdr:row>
      <xdr:rowOff>142875</xdr:rowOff>
    </xdr:to>
    <xdr:sp>
      <xdr:nvSpPr>
        <xdr:cNvPr id="318" name="正方形/長方形 318"/>
        <xdr:cNvSpPr>
          <a:spLocks/>
        </xdr:cNvSpPr>
      </xdr:nvSpPr>
      <xdr:spPr>
        <a:xfrm>
          <a:off x="6448425"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46</xdr:row>
      <xdr:rowOff>85725</xdr:rowOff>
    </xdr:from>
    <xdr:to>
      <xdr:col>12</xdr:col>
      <xdr:colOff>19050</xdr:colOff>
      <xdr:row>47</xdr:row>
      <xdr:rowOff>171450</xdr:rowOff>
    </xdr:to>
    <xdr:sp>
      <xdr:nvSpPr>
        <xdr:cNvPr id="319" name="正方形/長方形 319"/>
        <xdr:cNvSpPr>
          <a:spLocks/>
        </xdr:cNvSpPr>
      </xdr:nvSpPr>
      <xdr:spPr>
        <a:xfrm>
          <a:off x="6448425"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23/51</a:t>
          </a:r>
        </a:p>
      </xdr:txBody>
    </xdr:sp>
    <xdr:clientData/>
  </xdr:twoCellAnchor>
  <xdr:twoCellAnchor>
    <xdr:from>
      <xdr:col>11</xdr:col>
      <xdr:colOff>180975</xdr:colOff>
      <xdr:row>45</xdr:row>
      <xdr:rowOff>57150</xdr:rowOff>
    </xdr:from>
    <xdr:to>
      <xdr:col>13</xdr:col>
      <xdr:colOff>333375</xdr:colOff>
      <xdr:row>46</xdr:row>
      <xdr:rowOff>142875</xdr:rowOff>
    </xdr:to>
    <xdr:sp>
      <xdr:nvSpPr>
        <xdr:cNvPr id="320" name="正方形/長方形 320"/>
        <xdr:cNvSpPr>
          <a:spLocks/>
        </xdr:cNvSpPr>
      </xdr:nvSpPr>
      <xdr:spPr>
        <a:xfrm>
          <a:off x="7419975"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46</xdr:row>
      <xdr:rowOff>85725</xdr:rowOff>
    </xdr:from>
    <xdr:to>
      <xdr:col>13</xdr:col>
      <xdr:colOff>333375</xdr:colOff>
      <xdr:row>47</xdr:row>
      <xdr:rowOff>171450</xdr:rowOff>
    </xdr:to>
    <xdr:sp>
      <xdr:nvSpPr>
        <xdr:cNvPr id="321" name="正方形/長方形 321"/>
        <xdr:cNvSpPr>
          <a:spLocks/>
        </xdr:cNvSpPr>
      </xdr:nvSpPr>
      <xdr:spPr>
        <a:xfrm>
          <a:off x="7419975"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60,150</a:t>
          </a:r>
        </a:p>
      </xdr:txBody>
    </xdr:sp>
    <xdr:clientData/>
  </xdr:twoCellAnchor>
  <xdr:twoCellAnchor>
    <xdr:from>
      <xdr:col>12</xdr:col>
      <xdr:colOff>619125</xdr:colOff>
      <xdr:row>45</xdr:row>
      <xdr:rowOff>57150</xdr:rowOff>
    </xdr:from>
    <xdr:to>
      <xdr:col>15</xdr:col>
      <xdr:colOff>114300</xdr:colOff>
      <xdr:row>46</xdr:row>
      <xdr:rowOff>142875</xdr:rowOff>
    </xdr:to>
    <xdr:sp>
      <xdr:nvSpPr>
        <xdr:cNvPr id="322" name="正方形/長方形 322"/>
        <xdr:cNvSpPr>
          <a:spLocks/>
        </xdr:cNvSpPr>
      </xdr:nvSpPr>
      <xdr:spPr>
        <a:xfrm>
          <a:off x="8515350"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46</xdr:row>
      <xdr:rowOff>85725</xdr:rowOff>
    </xdr:from>
    <xdr:to>
      <xdr:col>15</xdr:col>
      <xdr:colOff>114300</xdr:colOff>
      <xdr:row>47</xdr:row>
      <xdr:rowOff>171450</xdr:rowOff>
    </xdr:to>
    <xdr:sp>
      <xdr:nvSpPr>
        <xdr:cNvPr id="323" name="正方形/長方形 323"/>
        <xdr:cNvSpPr>
          <a:spLocks/>
        </xdr:cNvSpPr>
      </xdr:nvSpPr>
      <xdr:spPr>
        <a:xfrm>
          <a:off x="8515350"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85,336</a:t>
          </a:r>
        </a:p>
      </xdr:txBody>
    </xdr:sp>
    <xdr:clientData/>
  </xdr:twoCellAnchor>
  <xdr:twoCellAnchor>
    <xdr:from>
      <xdr:col>9</xdr:col>
      <xdr:colOff>400050</xdr:colOff>
      <xdr:row>48</xdr:row>
      <xdr:rowOff>28575</xdr:rowOff>
    </xdr:from>
    <xdr:to>
      <xdr:col>16</xdr:col>
      <xdr:colOff>295275</xdr:colOff>
      <xdr:row>61</xdr:row>
      <xdr:rowOff>85725</xdr:rowOff>
    </xdr:to>
    <xdr:sp>
      <xdr:nvSpPr>
        <xdr:cNvPr id="324" name="正方形/長方形 324"/>
        <xdr:cNvSpPr>
          <a:spLocks/>
        </xdr:cNvSpPr>
      </xdr:nvSpPr>
      <xdr:spPr>
        <a:xfrm>
          <a:off x="6324600" y="8258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47</xdr:row>
      <xdr:rowOff>9525</xdr:rowOff>
    </xdr:from>
    <xdr:to>
      <xdr:col>9</xdr:col>
      <xdr:colOff>638175</xdr:colOff>
      <xdr:row>47</xdr:row>
      <xdr:rowOff>152400</xdr:rowOff>
    </xdr:to>
    <xdr:sp fLocksText="0">
      <xdr:nvSpPr>
        <xdr:cNvPr id="325" name="テキスト ボックス 325"/>
        <xdr:cNvSpPr txBox="1">
          <a:spLocks noChangeArrowheads="1"/>
        </xdr:cNvSpPr>
      </xdr:nvSpPr>
      <xdr:spPr>
        <a:xfrm>
          <a:off x="63531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61</xdr:row>
      <xdr:rowOff>85725</xdr:rowOff>
    </xdr:from>
    <xdr:to>
      <xdr:col>16</xdr:col>
      <xdr:colOff>295275</xdr:colOff>
      <xdr:row>61</xdr:row>
      <xdr:rowOff>85725</xdr:rowOff>
    </xdr:to>
    <xdr:sp>
      <xdr:nvSpPr>
        <xdr:cNvPr id="326" name="直線コネクタ 326"/>
        <xdr:cNvSpPr>
          <a:spLocks/>
        </xdr:cNvSpPr>
      </xdr:nvSpPr>
      <xdr:spPr>
        <a:xfrm>
          <a:off x="6324600" y="10544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59</xdr:row>
      <xdr:rowOff>47625</xdr:rowOff>
    </xdr:from>
    <xdr:to>
      <xdr:col>16</xdr:col>
      <xdr:colOff>295275</xdr:colOff>
      <xdr:row>59</xdr:row>
      <xdr:rowOff>47625</xdr:rowOff>
    </xdr:to>
    <xdr:sp>
      <xdr:nvSpPr>
        <xdr:cNvPr id="327" name="直線コネクタ 327"/>
        <xdr:cNvSpPr>
          <a:spLocks/>
        </xdr:cNvSpPr>
      </xdr:nvSpPr>
      <xdr:spPr>
        <a:xfrm>
          <a:off x="6324600" y="10163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58</xdr:row>
      <xdr:rowOff>85725</xdr:rowOff>
    </xdr:from>
    <xdr:to>
      <xdr:col>9</xdr:col>
      <xdr:colOff>333375</xdr:colOff>
      <xdr:row>59</xdr:row>
      <xdr:rowOff>76200</xdr:rowOff>
    </xdr:to>
    <xdr:sp fLocksText="0">
      <xdr:nvSpPr>
        <xdr:cNvPr id="328" name="テキスト ボックス 328"/>
        <xdr:cNvSpPr txBox="1">
          <a:spLocks noChangeArrowheads="1"/>
        </xdr:cNvSpPr>
      </xdr:nvSpPr>
      <xdr:spPr>
        <a:xfrm>
          <a:off x="6153150" y="10029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57</xdr:row>
      <xdr:rowOff>9525</xdr:rowOff>
    </xdr:from>
    <xdr:to>
      <xdr:col>16</xdr:col>
      <xdr:colOff>295275</xdr:colOff>
      <xdr:row>57</xdr:row>
      <xdr:rowOff>9525</xdr:rowOff>
    </xdr:to>
    <xdr:sp>
      <xdr:nvSpPr>
        <xdr:cNvPr id="329" name="直線コネクタ 329"/>
        <xdr:cNvSpPr>
          <a:spLocks/>
        </xdr:cNvSpPr>
      </xdr:nvSpPr>
      <xdr:spPr>
        <a:xfrm>
          <a:off x="6324600" y="9782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56</xdr:row>
      <xdr:rowOff>47625</xdr:rowOff>
    </xdr:from>
    <xdr:to>
      <xdr:col>9</xdr:col>
      <xdr:colOff>352425</xdr:colOff>
      <xdr:row>57</xdr:row>
      <xdr:rowOff>38100</xdr:rowOff>
    </xdr:to>
    <xdr:sp fLocksText="0">
      <xdr:nvSpPr>
        <xdr:cNvPr id="330" name="テキスト ボックス 330"/>
        <xdr:cNvSpPr txBox="1">
          <a:spLocks noChangeArrowheads="1"/>
        </xdr:cNvSpPr>
      </xdr:nvSpPr>
      <xdr:spPr>
        <a:xfrm>
          <a:off x="5876925" y="9648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twoCellAnchor>
  <xdr:twoCellAnchor>
    <xdr:from>
      <xdr:col>9</xdr:col>
      <xdr:colOff>400050</xdr:colOff>
      <xdr:row>54</xdr:row>
      <xdr:rowOff>142875</xdr:rowOff>
    </xdr:from>
    <xdr:to>
      <xdr:col>16</xdr:col>
      <xdr:colOff>295275</xdr:colOff>
      <xdr:row>54</xdr:row>
      <xdr:rowOff>142875</xdr:rowOff>
    </xdr:to>
    <xdr:sp>
      <xdr:nvSpPr>
        <xdr:cNvPr id="331" name="直線コネクタ 331"/>
        <xdr:cNvSpPr>
          <a:spLocks/>
        </xdr:cNvSpPr>
      </xdr:nvSpPr>
      <xdr:spPr>
        <a:xfrm>
          <a:off x="6324600" y="9401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54</xdr:row>
      <xdr:rowOff>9525</xdr:rowOff>
    </xdr:from>
    <xdr:to>
      <xdr:col>9</xdr:col>
      <xdr:colOff>352425</xdr:colOff>
      <xdr:row>55</xdr:row>
      <xdr:rowOff>0</xdr:rowOff>
    </xdr:to>
    <xdr:sp fLocksText="0">
      <xdr:nvSpPr>
        <xdr:cNvPr id="332" name="テキスト ボックス 332"/>
        <xdr:cNvSpPr txBox="1">
          <a:spLocks noChangeArrowheads="1"/>
        </xdr:cNvSpPr>
      </xdr:nvSpPr>
      <xdr:spPr>
        <a:xfrm>
          <a:off x="5810250" y="9267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9</xdr:col>
      <xdr:colOff>400050</xdr:colOff>
      <xdr:row>52</xdr:row>
      <xdr:rowOff>104775</xdr:rowOff>
    </xdr:from>
    <xdr:to>
      <xdr:col>16</xdr:col>
      <xdr:colOff>295275</xdr:colOff>
      <xdr:row>52</xdr:row>
      <xdr:rowOff>104775</xdr:rowOff>
    </xdr:to>
    <xdr:sp>
      <xdr:nvSpPr>
        <xdr:cNvPr id="333" name="直線コネクタ 333"/>
        <xdr:cNvSpPr>
          <a:spLocks/>
        </xdr:cNvSpPr>
      </xdr:nvSpPr>
      <xdr:spPr>
        <a:xfrm>
          <a:off x="6324600" y="9020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51</xdr:row>
      <xdr:rowOff>142875</xdr:rowOff>
    </xdr:from>
    <xdr:to>
      <xdr:col>9</xdr:col>
      <xdr:colOff>352425</xdr:colOff>
      <xdr:row>52</xdr:row>
      <xdr:rowOff>133350</xdr:rowOff>
    </xdr:to>
    <xdr:sp fLocksText="0">
      <xdr:nvSpPr>
        <xdr:cNvPr id="334" name="テキスト ボックス 334"/>
        <xdr:cNvSpPr txBox="1">
          <a:spLocks noChangeArrowheads="1"/>
        </xdr:cNvSpPr>
      </xdr:nvSpPr>
      <xdr:spPr>
        <a:xfrm>
          <a:off x="5810250" y="8886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150,000</a:t>
          </a:r>
        </a:p>
      </xdr:txBody>
    </xdr:sp>
    <xdr:clientData/>
  </xdr:twoCellAnchor>
  <xdr:twoCellAnchor>
    <xdr:from>
      <xdr:col>9</xdr:col>
      <xdr:colOff>400050</xdr:colOff>
      <xdr:row>50</xdr:row>
      <xdr:rowOff>66675</xdr:rowOff>
    </xdr:from>
    <xdr:to>
      <xdr:col>16</xdr:col>
      <xdr:colOff>295275</xdr:colOff>
      <xdr:row>50</xdr:row>
      <xdr:rowOff>66675</xdr:rowOff>
    </xdr:to>
    <xdr:sp>
      <xdr:nvSpPr>
        <xdr:cNvPr id="335" name="直線コネクタ 335"/>
        <xdr:cNvSpPr>
          <a:spLocks/>
        </xdr:cNvSpPr>
      </xdr:nvSpPr>
      <xdr:spPr>
        <a:xfrm>
          <a:off x="6324600" y="863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49</xdr:row>
      <xdr:rowOff>104775</xdr:rowOff>
    </xdr:from>
    <xdr:to>
      <xdr:col>9</xdr:col>
      <xdr:colOff>352425</xdr:colOff>
      <xdr:row>50</xdr:row>
      <xdr:rowOff>95250</xdr:rowOff>
    </xdr:to>
    <xdr:sp fLocksText="0">
      <xdr:nvSpPr>
        <xdr:cNvPr id="336" name="テキスト ボックス 336"/>
        <xdr:cNvSpPr txBox="1">
          <a:spLocks noChangeArrowheads="1"/>
        </xdr:cNvSpPr>
      </xdr:nvSpPr>
      <xdr:spPr>
        <a:xfrm>
          <a:off x="5810250" y="8505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200,000</a:t>
          </a:r>
        </a:p>
      </xdr:txBody>
    </xdr:sp>
    <xdr:clientData/>
  </xdr:twoCellAnchor>
  <xdr:twoCellAnchor>
    <xdr:from>
      <xdr:col>9</xdr:col>
      <xdr:colOff>400050</xdr:colOff>
      <xdr:row>48</xdr:row>
      <xdr:rowOff>28575</xdr:rowOff>
    </xdr:from>
    <xdr:to>
      <xdr:col>16</xdr:col>
      <xdr:colOff>295275</xdr:colOff>
      <xdr:row>48</xdr:row>
      <xdr:rowOff>28575</xdr:rowOff>
    </xdr:to>
    <xdr:sp>
      <xdr:nvSpPr>
        <xdr:cNvPr id="337" name="直線コネクタ 337"/>
        <xdr:cNvSpPr>
          <a:spLocks/>
        </xdr:cNvSpPr>
      </xdr:nvSpPr>
      <xdr:spPr>
        <a:xfrm>
          <a:off x="6324600" y="8258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47</xdr:row>
      <xdr:rowOff>66675</xdr:rowOff>
    </xdr:from>
    <xdr:to>
      <xdr:col>9</xdr:col>
      <xdr:colOff>352425</xdr:colOff>
      <xdr:row>48</xdr:row>
      <xdr:rowOff>57150</xdr:rowOff>
    </xdr:to>
    <xdr:sp fLocksText="0">
      <xdr:nvSpPr>
        <xdr:cNvPr id="338" name="テキスト ボックス 338"/>
        <xdr:cNvSpPr txBox="1">
          <a:spLocks noChangeArrowheads="1"/>
        </xdr:cNvSpPr>
      </xdr:nvSpPr>
      <xdr:spPr>
        <a:xfrm>
          <a:off x="5810250" y="8124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250,000</a:t>
          </a:r>
        </a:p>
      </xdr:txBody>
    </xdr:sp>
    <xdr:clientData/>
  </xdr:twoCellAnchor>
  <xdr:twoCellAnchor>
    <xdr:from>
      <xdr:col>9</xdr:col>
      <xdr:colOff>400050</xdr:colOff>
      <xdr:row>48</xdr:row>
      <xdr:rowOff>28575</xdr:rowOff>
    </xdr:from>
    <xdr:to>
      <xdr:col>16</xdr:col>
      <xdr:colOff>295275</xdr:colOff>
      <xdr:row>61</xdr:row>
      <xdr:rowOff>85725</xdr:rowOff>
    </xdr:to>
    <xdr:sp>
      <xdr:nvSpPr>
        <xdr:cNvPr id="339" name="普通建設事業費グラフ枠"/>
        <xdr:cNvSpPr>
          <a:spLocks/>
        </xdr:cNvSpPr>
      </xdr:nvSpPr>
      <xdr:spPr>
        <a:xfrm>
          <a:off x="6324600" y="8258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51</xdr:row>
      <xdr:rowOff>38100</xdr:rowOff>
    </xdr:from>
    <xdr:to>
      <xdr:col>15</xdr:col>
      <xdr:colOff>171450</xdr:colOff>
      <xdr:row>58</xdr:row>
      <xdr:rowOff>114300</xdr:rowOff>
    </xdr:to>
    <xdr:sp>
      <xdr:nvSpPr>
        <xdr:cNvPr id="340" name="直線コネクタ 340"/>
        <xdr:cNvSpPr>
          <a:spLocks/>
        </xdr:cNvSpPr>
      </xdr:nvSpPr>
      <xdr:spPr>
        <a:xfrm flipV="1">
          <a:off x="10039350" y="8782050"/>
          <a:ext cx="0" cy="12763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58</xdr:row>
      <xdr:rowOff>133350</xdr:rowOff>
    </xdr:from>
    <xdr:to>
      <xdr:col>16</xdr:col>
      <xdr:colOff>19050</xdr:colOff>
      <xdr:row>59</xdr:row>
      <xdr:rowOff>123825</xdr:rowOff>
    </xdr:to>
    <xdr:sp fLocksText="0">
      <xdr:nvSpPr>
        <xdr:cNvPr id="341" name="普通建設事業費最小値テキスト"/>
        <xdr:cNvSpPr txBox="1">
          <a:spLocks noChangeArrowheads="1"/>
        </xdr:cNvSpPr>
      </xdr:nvSpPr>
      <xdr:spPr>
        <a:xfrm>
          <a:off x="10144125" y="1007745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13,645</a:t>
          </a:r>
        </a:p>
      </xdr:txBody>
    </xdr:sp>
    <xdr:clientData/>
  </xdr:twoCellAnchor>
  <xdr:twoCellAnchor>
    <xdr:from>
      <xdr:col>15</xdr:col>
      <xdr:colOff>95250</xdr:colOff>
      <xdr:row>58</xdr:row>
      <xdr:rowOff>114300</xdr:rowOff>
    </xdr:from>
    <xdr:to>
      <xdr:col>15</xdr:col>
      <xdr:colOff>257175</xdr:colOff>
      <xdr:row>58</xdr:row>
      <xdr:rowOff>114300</xdr:rowOff>
    </xdr:to>
    <xdr:sp>
      <xdr:nvSpPr>
        <xdr:cNvPr id="342" name="直線コネクタ 342"/>
        <xdr:cNvSpPr>
          <a:spLocks/>
        </xdr:cNvSpPr>
      </xdr:nvSpPr>
      <xdr:spPr>
        <a:xfrm>
          <a:off x="9963150" y="100584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49</xdr:row>
      <xdr:rowOff>171450</xdr:rowOff>
    </xdr:from>
    <xdr:to>
      <xdr:col>16</xdr:col>
      <xdr:colOff>85725</xdr:colOff>
      <xdr:row>50</xdr:row>
      <xdr:rowOff>161925</xdr:rowOff>
    </xdr:to>
    <xdr:sp fLocksText="0">
      <xdr:nvSpPr>
        <xdr:cNvPr id="343" name="普通建設事業費最大値テキスト"/>
        <xdr:cNvSpPr txBox="1">
          <a:spLocks noChangeArrowheads="1"/>
        </xdr:cNvSpPr>
      </xdr:nvSpPr>
      <xdr:spPr>
        <a:xfrm>
          <a:off x="10134600" y="8572500"/>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180,655</a:t>
          </a:r>
        </a:p>
      </xdr:txBody>
    </xdr:sp>
    <xdr:clientData/>
  </xdr:twoCellAnchor>
  <xdr:twoCellAnchor>
    <xdr:from>
      <xdr:col>15</xdr:col>
      <xdr:colOff>95250</xdr:colOff>
      <xdr:row>51</xdr:row>
      <xdr:rowOff>38100</xdr:rowOff>
    </xdr:from>
    <xdr:to>
      <xdr:col>15</xdr:col>
      <xdr:colOff>257175</xdr:colOff>
      <xdr:row>51</xdr:row>
      <xdr:rowOff>38100</xdr:rowOff>
    </xdr:to>
    <xdr:sp>
      <xdr:nvSpPr>
        <xdr:cNvPr id="344" name="直線コネクタ 344"/>
        <xdr:cNvSpPr>
          <a:spLocks/>
        </xdr:cNvSpPr>
      </xdr:nvSpPr>
      <xdr:spPr>
        <a:xfrm>
          <a:off x="9963150" y="878205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54</xdr:row>
      <xdr:rowOff>114300</xdr:rowOff>
    </xdr:from>
    <xdr:to>
      <xdr:col>15</xdr:col>
      <xdr:colOff>171450</xdr:colOff>
      <xdr:row>56</xdr:row>
      <xdr:rowOff>66675</xdr:rowOff>
    </xdr:to>
    <xdr:sp>
      <xdr:nvSpPr>
        <xdr:cNvPr id="345" name="直線コネクタ 345"/>
        <xdr:cNvSpPr>
          <a:spLocks/>
        </xdr:cNvSpPr>
      </xdr:nvSpPr>
      <xdr:spPr>
        <a:xfrm>
          <a:off x="9239250" y="9372600"/>
          <a:ext cx="800100" cy="2952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56</xdr:row>
      <xdr:rowOff>66675</xdr:rowOff>
    </xdr:from>
    <xdr:to>
      <xdr:col>16</xdr:col>
      <xdr:colOff>19050</xdr:colOff>
      <xdr:row>57</xdr:row>
      <xdr:rowOff>57150</xdr:rowOff>
    </xdr:to>
    <xdr:sp fLocksText="0">
      <xdr:nvSpPr>
        <xdr:cNvPr id="346" name="普通建設事業費平均値テキスト"/>
        <xdr:cNvSpPr txBox="1">
          <a:spLocks noChangeArrowheads="1"/>
        </xdr:cNvSpPr>
      </xdr:nvSpPr>
      <xdr:spPr>
        <a:xfrm>
          <a:off x="10144125" y="966787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56,894</a:t>
          </a:r>
        </a:p>
      </xdr:txBody>
    </xdr:sp>
    <xdr:clientData/>
  </xdr:twoCellAnchor>
  <xdr:twoCellAnchor>
    <xdr:from>
      <xdr:col>15</xdr:col>
      <xdr:colOff>123825</xdr:colOff>
      <xdr:row>56</xdr:row>
      <xdr:rowOff>76200</xdr:rowOff>
    </xdr:from>
    <xdr:to>
      <xdr:col>15</xdr:col>
      <xdr:colOff>219075</xdr:colOff>
      <xdr:row>56</xdr:row>
      <xdr:rowOff>171450</xdr:rowOff>
    </xdr:to>
    <xdr:sp>
      <xdr:nvSpPr>
        <xdr:cNvPr id="347" name="フローチャート : 判断 347"/>
        <xdr:cNvSpPr>
          <a:spLocks/>
        </xdr:cNvSpPr>
      </xdr:nvSpPr>
      <xdr:spPr>
        <a:xfrm>
          <a:off x="9991725" y="96774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54</xdr:row>
      <xdr:rowOff>114300</xdr:rowOff>
    </xdr:from>
    <xdr:to>
      <xdr:col>14</xdr:col>
      <xdr:colOff>28575</xdr:colOff>
      <xdr:row>55</xdr:row>
      <xdr:rowOff>95250</xdr:rowOff>
    </xdr:to>
    <xdr:sp>
      <xdr:nvSpPr>
        <xdr:cNvPr id="348" name="直線コネクタ 348"/>
        <xdr:cNvSpPr>
          <a:spLocks/>
        </xdr:cNvSpPr>
      </xdr:nvSpPr>
      <xdr:spPr>
        <a:xfrm flipV="1">
          <a:off x="8391525" y="9372600"/>
          <a:ext cx="847725" cy="1524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56</xdr:row>
      <xdr:rowOff>57150</xdr:rowOff>
    </xdr:from>
    <xdr:to>
      <xdr:col>14</xdr:col>
      <xdr:colOff>76200</xdr:colOff>
      <xdr:row>56</xdr:row>
      <xdr:rowOff>152400</xdr:rowOff>
    </xdr:to>
    <xdr:sp>
      <xdr:nvSpPr>
        <xdr:cNvPr id="349" name="フローチャート : 判断 349"/>
        <xdr:cNvSpPr>
          <a:spLocks/>
        </xdr:cNvSpPr>
      </xdr:nvSpPr>
      <xdr:spPr>
        <a:xfrm>
          <a:off x="9191625" y="96583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56</xdr:row>
      <xdr:rowOff>152400</xdr:rowOff>
    </xdr:from>
    <xdr:to>
      <xdr:col>14</xdr:col>
      <xdr:colOff>228600</xdr:colOff>
      <xdr:row>57</xdr:row>
      <xdr:rowOff>152400</xdr:rowOff>
    </xdr:to>
    <xdr:sp fLocksText="0">
      <xdr:nvSpPr>
        <xdr:cNvPr id="350" name="テキスト ボックス 350"/>
        <xdr:cNvSpPr txBox="1">
          <a:spLocks noChangeArrowheads="1"/>
        </xdr:cNvSpPr>
      </xdr:nvSpPr>
      <xdr:spPr>
        <a:xfrm>
          <a:off x="9039225" y="9753600"/>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59,668</a:t>
          </a:r>
        </a:p>
      </xdr:txBody>
    </xdr:sp>
    <xdr:clientData/>
  </xdr:twoCellAnchor>
  <xdr:twoCellAnchor>
    <xdr:from>
      <xdr:col>11</xdr:col>
      <xdr:colOff>295275</xdr:colOff>
      <xdr:row>54</xdr:row>
      <xdr:rowOff>114300</xdr:rowOff>
    </xdr:from>
    <xdr:to>
      <xdr:col>12</xdr:col>
      <xdr:colOff>495300</xdr:colOff>
      <xdr:row>55</xdr:row>
      <xdr:rowOff>95250</xdr:rowOff>
    </xdr:to>
    <xdr:sp>
      <xdr:nvSpPr>
        <xdr:cNvPr id="351" name="直線コネクタ 351"/>
        <xdr:cNvSpPr>
          <a:spLocks/>
        </xdr:cNvSpPr>
      </xdr:nvSpPr>
      <xdr:spPr>
        <a:xfrm>
          <a:off x="7534275" y="9372600"/>
          <a:ext cx="857250" cy="1524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55</xdr:row>
      <xdr:rowOff>152400</xdr:rowOff>
    </xdr:from>
    <xdr:to>
      <xdr:col>12</xdr:col>
      <xdr:colOff>533400</xdr:colOff>
      <xdr:row>56</xdr:row>
      <xdr:rowOff>76200</xdr:rowOff>
    </xdr:to>
    <xdr:sp>
      <xdr:nvSpPr>
        <xdr:cNvPr id="352" name="フローチャート : 判断 352"/>
        <xdr:cNvSpPr>
          <a:spLocks/>
        </xdr:cNvSpPr>
      </xdr:nvSpPr>
      <xdr:spPr>
        <a:xfrm>
          <a:off x="8334375" y="95821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56</xdr:row>
      <xdr:rowOff>85725</xdr:rowOff>
    </xdr:from>
    <xdr:to>
      <xdr:col>13</xdr:col>
      <xdr:colOff>38100</xdr:colOff>
      <xdr:row>57</xdr:row>
      <xdr:rowOff>76200</xdr:rowOff>
    </xdr:to>
    <xdr:sp fLocksText="0">
      <xdr:nvSpPr>
        <xdr:cNvPr id="353" name="テキスト ボックス 353"/>
        <xdr:cNvSpPr txBox="1">
          <a:spLocks noChangeArrowheads="1"/>
        </xdr:cNvSpPr>
      </xdr:nvSpPr>
      <xdr:spPr>
        <a:xfrm>
          <a:off x="8191500" y="96869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69,477</a:t>
          </a:r>
        </a:p>
      </xdr:txBody>
    </xdr:sp>
    <xdr:clientData/>
  </xdr:twoCellAnchor>
  <xdr:twoCellAnchor>
    <xdr:from>
      <xdr:col>10</xdr:col>
      <xdr:colOff>104775</xdr:colOff>
      <xdr:row>54</xdr:row>
      <xdr:rowOff>114300</xdr:rowOff>
    </xdr:from>
    <xdr:to>
      <xdr:col>11</xdr:col>
      <xdr:colOff>295275</xdr:colOff>
      <xdr:row>54</xdr:row>
      <xdr:rowOff>114300</xdr:rowOff>
    </xdr:to>
    <xdr:sp>
      <xdr:nvSpPr>
        <xdr:cNvPr id="354" name="直線コネクタ 354"/>
        <xdr:cNvSpPr>
          <a:spLocks/>
        </xdr:cNvSpPr>
      </xdr:nvSpPr>
      <xdr:spPr>
        <a:xfrm>
          <a:off x="6686550" y="9372600"/>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56</xdr:row>
      <xdr:rowOff>142875</xdr:rowOff>
    </xdr:from>
    <xdr:to>
      <xdr:col>11</xdr:col>
      <xdr:colOff>342900</xdr:colOff>
      <xdr:row>57</xdr:row>
      <xdr:rowOff>66675</xdr:rowOff>
    </xdr:to>
    <xdr:sp>
      <xdr:nvSpPr>
        <xdr:cNvPr id="355" name="フローチャート : 判断 355"/>
        <xdr:cNvSpPr>
          <a:spLocks/>
        </xdr:cNvSpPr>
      </xdr:nvSpPr>
      <xdr:spPr>
        <a:xfrm>
          <a:off x="7486650" y="97440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57</xdr:row>
      <xdr:rowOff>66675</xdr:rowOff>
    </xdr:from>
    <xdr:to>
      <xdr:col>11</xdr:col>
      <xdr:colOff>495300</xdr:colOff>
      <xdr:row>58</xdr:row>
      <xdr:rowOff>66675</xdr:rowOff>
    </xdr:to>
    <xdr:sp fLocksText="0">
      <xdr:nvSpPr>
        <xdr:cNvPr id="356" name="テキスト ボックス 356"/>
        <xdr:cNvSpPr txBox="1">
          <a:spLocks noChangeArrowheads="1"/>
        </xdr:cNvSpPr>
      </xdr:nvSpPr>
      <xdr:spPr>
        <a:xfrm>
          <a:off x="7324725" y="983932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48,407</a:t>
          </a:r>
        </a:p>
      </xdr:txBody>
    </xdr:sp>
    <xdr:clientData/>
  </xdr:twoCellAnchor>
  <xdr:twoCellAnchor>
    <xdr:from>
      <xdr:col>10</xdr:col>
      <xdr:colOff>57150</xdr:colOff>
      <xdr:row>56</xdr:row>
      <xdr:rowOff>114300</xdr:rowOff>
    </xdr:from>
    <xdr:to>
      <xdr:col>10</xdr:col>
      <xdr:colOff>142875</xdr:colOff>
      <xdr:row>57</xdr:row>
      <xdr:rowOff>47625</xdr:rowOff>
    </xdr:to>
    <xdr:sp>
      <xdr:nvSpPr>
        <xdr:cNvPr id="357" name="フローチャート : 判断 357"/>
        <xdr:cNvSpPr>
          <a:spLocks/>
        </xdr:cNvSpPr>
      </xdr:nvSpPr>
      <xdr:spPr>
        <a:xfrm>
          <a:off x="6638925" y="97155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57</xdr:row>
      <xdr:rowOff>57150</xdr:rowOff>
    </xdr:from>
    <xdr:to>
      <xdr:col>10</xdr:col>
      <xdr:colOff>304800</xdr:colOff>
      <xdr:row>58</xdr:row>
      <xdr:rowOff>47625</xdr:rowOff>
    </xdr:to>
    <xdr:sp fLocksText="0">
      <xdr:nvSpPr>
        <xdr:cNvPr id="358" name="テキスト ボックス 358"/>
        <xdr:cNvSpPr txBox="1">
          <a:spLocks noChangeArrowheads="1"/>
        </xdr:cNvSpPr>
      </xdr:nvSpPr>
      <xdr:spPr>
        <a:xfrm>
          <a:off x="6477000" y="982980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51,262</a:t>
          </a:r>
        </a:p>
      </xdr:txBody>
    </xdr:sp>
    <xdr:clientData/>
  </xdr:twoCellAnchor>
  <xdr:twoCellAnchor>
    <xdr:from>
      <xdr:col>14</xdr:col>
      <xdr:colOff>647700</xdr:colOff>
      <xdr:row>61</xdr:row>
      <xdr:rowOff>76200</xdr:rowOff>
    </xdr:from>
    <xdr:to>
      <xdr:col>16</xdr:col>
      <xdr:colOff>66675</xdr:colOff>
      <xdr:row>62</xdr:row>
      <xdr:rowOff>171450</xdr:rowOff>
    </xdr:to>
    <xdr:sp fLocksText="0">
      <xdr:nvSpPr>
        <xdr:cNvPr id="359" name="テキスト ボックス 359"/>
        <xdr:cNvSpPr txBox="1">
          <a:spLocks noChangeArrowheads="1"/>
        </xdr:cNvSpPr>
      </xdr:nvSpPr>
      <xdr:spPr>
        <a:xfrm>
          <a:off x="98583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61</xdr:row>
      <xdr:rowOff>76200</xdr:rowOff>
    </xdr:from>
    <xdr:to>
      <xdr:col>14</xdr:col>
      <xdr:colOff>571500</xdr:colOff>
      <xdr:row>62</xdr:row>
      <xdr:rowOff>171450</xdr:rowOff>
    </xdr:to>
    <xdr:sp fLocksText="0">
      <xdr:nvSpPr>
        <xdr:cNvPr id="360" name="テキスト ボックス 360"/>
        <xdr:cNvSpPr txBox="1">
          <a:spLocks noChangeArrowheads="1"/>
        </xdr:cNvSpPr>
      </xdr:nvSpPr>
      <xdr:spPr>
        <a:xfrm>
          <a:off x="905827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61</xdr:row>
      <xdr:rowOff>76200</xdr:rowOff>
    </xdr:from>
    <xdr:to>
      <xdr:col>13</xdr:col>
      <xdr:colOff>381000</xdr:colOff>
      <xdr:row>62</xdr:row>
      <xdr:rowOff>171450</xdr:rowOff>
    </xdr:to>
    <xdr:sp fLocksText="0">
      <xdr:nvSpPr>
        <xdr:cNvPr id="361" name="テキスト ボックス 361"/>
        <xdr:cNvSpPr txBox="1">
          <a:spLocks noChangeArrowheads="1"/>
        </xdr:cNvSpPr>
      </xdr:nvSpPr>
      <xdr:spPr>
        <a:xfrm>
          <a:off x="8210550"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61</xdr:row>
      <xdr:rowOff>76200</xdr:rowOff>
    </xdr:from>
    <xdr:to>
      <xdr:col>12</xdr:col>
      <xdr:colOff>180975</xdr:colOff>
      <xdr:row>62</xdr:row>
      <xdr:rowOff>171450</xdr:rowOff>
    </xdr:to>
    <xdr:sp fLocksText="0">
      <xdr:nvSpPr>
        <xdr:cNvPr id="362" name="テキスト ボックス 362"/>
        <xdr:cNvSpPr txBox="1">
          <a:spLocks noChangeArrowheads="1"/>
        </xdr:cNvSpPr>
      </xdr:nvSpPr>
      <xdr:spPr>
        <a:xfrm>
          <a:off x="7353300"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61</xdr:row>
      <xdr:rowOff>76200</xdr:rowOff>
    </xdr:from>
    <xdr:to>
      <xdr:col>10</xdr:col>
      <xdr:colOff>647700</xdr:colOff>
      <xdr:row>62</xdr:row>
      <xdr:rowOff>171450</xdr:rowOff>
    </xdr:to>
    <xdr:sp fLocksText="0">
      <xdr:nvSpPr>
        <xdr:cNvPr id="363" name="テキスト ボックス 363"/>
        <xdr:cNvSpPr txBox="1">
          <a:spLocks noChangeArrowheads="1"/>
        </xdr:cNvSpPr>
      </xdr:nvSpPr>
      <xdr:spPr>
        <a:xfrm>
          <a:off x="64960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56</xdr:row>
      <xdr:rowOff>9525</xdr:rowOff>
    </xdr:from>
    <xdr:to>
      <xdr:col>15</xdr:col>
      <xdr:colOff>219075</xdr:colOff>
      <xdr:row>56</xdr:row>
      <xdr:rowOff>114300</xdr:rowOff>
    </xdr:to>
    <xdr:sp>
      <xdr:nvSpPr>
        <xdr:cNvPr id="364" name="円/楕円 364"/>
        <xdr:cNvSpPr>
          <a:spLocks/>
        </xdr:cNvSpPr>
      </xdr:nvSpPr>
      <xdr:spPr>
        <a:xfrm>
          <a:off x="9991725" y="96107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55</xdr:row>
      <xdr:rowOff>47625</xdr:rowOff>
    </xdr:from>
    <xdr:to>
      <xdr:col>16</xdr:col>
      <xdr:colOff>19050</xdr:colOff>
      <xdr:row>56</xdr:row>
      <xdr:rowOff>38100</xdr:rowOff>
    </xdr:to>
    <xdr:sp fLocksText="0">
      <xdr:nvSpPr>
        <xdr:cNvPr id="365" name="普通建設事業費該当値テキスト"/>
        <xdr:cNvSpPr txBox="1">
          <a:spLocks noChangeArrowheads="1"/>
        </xdr:cNvSpPr>
      </xdr:nvSpPr>
      <xdr:spPr>
        <a:xfrm>
          <a:off x="10144125" y="947737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64,929</a:t>
          </a:r>
        </a:p>
      </xdr:txBody>
    </xdr:sp>
    <xdr:clientData/>
  </xdr:twoCellAnchor>
  <xdr:twoCellAnchor>
    <xdr:from>
      <xdr:col>13</xdr:col>
      <xdr:colOff>638175</xdr:colOff>
      <xdr:row>54</xdr:row>
      <xdr:rowOff>66675</xdr:rowOff>
    </xdr:from>
    <xdr:to>
      <xdr:col>14</xdr:col>
      <xdr:colOff>76200</xdr:colOff>
      <xdr:row>54</xdr:row>
      <xdr:rowOff>161925</xdr:rowOff>
    </xdr:to>
    <xdr:sp>
      <xdr:nvSpPr>
        <xdr:cNvPr id="366" name="円/楕円 366"/>
        <xdr:cNvSpPr>
          <a:spLocks/>
        </xdr:cNvSpPr>
      </xdr:nvSpPr>
      <xdr:spPr>
        <a:xfrm>
          <a:off x="9191625" y="93249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447675</xdr:colOff>
      <xdr:row>53</xdr:row>
      <xdr:rowOff>28575</xdr:rowOff>
    </xdr:from>
    <xdr:to>
      <xdr:col>14</xdr:col>
      <xdr:colOff>266700</xdr:colOff>
      <xdr:row>54</xdr:row>
      <xdr:rowOff>19050</xdr:rowOff>
    </xdr:to>
    <xdr:sp fLocksText="0">
      <xdr:nvSpPr>
        <xdr:cNvPr id="367" name="テキスト ボックス 367"/>
        <xdr:cNvSpPr txBox="1">
          <a:spLocks noChangeArrowheads="1"/>
        </xdr:cNvSpPr>
      </xdr:nvSpPr>
      <xdr:spPr>
        <a:xfrm>
          <a:off x="9001125" y="9115425"/>
          <a:ext cx="4762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103,372</a:t>
          </a:r>
        </a:p>
      </xdr:txBody>
    </xdr:sp>
    <xdr:clientData/>
  </xdr:twoCellAnchor>
  <xdr:twoCellAnchor>
    <xdr:from>
      <xdr:col>12</xdr:col>
      <xdr:colOff>438150</xdr:colOff>
      <xdr:row>55</xdr:row>
      <xdr:rowOff>38100</xdr:rowOff>
    </xdr:from>
    <xdr:to>
      <xdr:col>12</xdr:col>
      <xdr:colOff>533400</xdr:colOff>
      <xdr:row>55</xdr:row>
      <xdr:rowOff>142875</xdr:rowOff>
    </xdr:to>
    <xdr:sp>
      <xdr:nvSpPr>
        <xdr:cNvPr id="368" name="円/楕円 368"/>
        <xdr:cNvSpPr>
          <a:spLocks/>
        </xdr:cNvSpPr>
      </xdr:nvSpPr>
      <xdr:spPr>
        <a:xfrm>
          <a:off x="8334375" y="94678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53</xdr:row>
      <xdr:rowOff>171450</xdr:rowOff>
    </xdr:from>
    <xdr:to>
      <xdr:col>13</xdr:col>
      <xdr:colOff>38100</xdr:colOff>
      <xdr:row>54</xdr:row>
      <xdr:rowOff>161925</xdr:rowOff>
    </xdr:to>
    <xdr:sp fLocksText="0">
      <xdr:nvSpPr>
        <xdr:cNvPr id="369" name="テキスト ボックス 369"/>
        <xdr:cNvSpPr txBox="1">
          <a:spLocks noChangeArrowheads="1"/>
        </xdr:cNvSpPr>
      </xdr:nvSpPr>
      <xdr:spPr>
        <a:xfrm>
          <a:off x="8191500" y="92583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83,700</a:t>
          </a:r>
        </a:p>
      </xdr:txBody>
    </xdr:sp>
    <xdr:clientData/>
  </xdr:twoCellAnchor>
  <xdr:twoCellAnchor>
    <xdr:from>
      <xdr:col>11</xdr:col>
      <xdr:colOff>247650</xdr:colOff>
      <xdr:row>54</xdr:row>
      <xdr:rowOff>66675</xdr:rowOff>
    </xdr:from>
    <xdr:to>
      <xdr:col>11</xdr:col>
      <xdr:colOff>342900</xdr:colOff>
      <xdr:row>54</xdr:row>
      <xdr:rowOff>161925</xdr:rowOff>
    </xdr:to>
    <xdr:sp>
      <xdr:nvSpPr>
        <xdr:cNvPr id="370" name="円/楕円 370"/>
        <xdr:cNvSpPr>
          <a:spLocks/>
        </xdr:cNvSpPr>
      </xdr:nvSpPr>
      <xdr:spPr>
        <a:xfrm>
          <a:off x="7486650" y="93249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53</xdr:row>
      <xdr:rowOff>28575</xdr:rowOff>
    </xdr:from>
    <xdr:to>
      <xdr:col>11</xdr:col>
      <xdr:colOff>533400</xdr:colOff>
      <xdr:row>54</xdr:row>
      <xdr:rowOff>19050</xdr:rowOff>
    </xdr:to>
    <xdr:sp fLocksText="0">
      <xdr:nvSpPr>
        <xdr:cNvPr id="371" name="テキスト ボックス 371"/>
        <xdr:cNvSpPr txBox="1">
          <a:spLocks noChangeArrowheads="1"/>
        </xdr:cNvSpPr>
      </xdr:nvSpPr>
      <xdr:spPr>
        <a:xfrm>
          <a:off x="7296150" y="9115425"/>
          <a:ext cx="4762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103,281</a:t>
          </a:r>
        </a:p>
      </xdr:txBody>
    </xdr:sp>
    <xdr:clientData/>
  </xdr:twoCellAnchor>
  <xdr:twoCellAnchor>
    <xdr:from>
      <xdr:col>10</xdr:col>
      <xdr:colOff>57150</xdr:colOff>
      <xdr:row>54</xdr:row>
      <xdr:rowOff>57150</xdr:rowOff>
    </xdr:from>
    <xdr:to>
      <xdr:col>10</xdr:col>
      <xdr:colOff>142875</xdr:colOff>
      <xdr:row>54</xdr:row>
      <xdr:rowOff>161925</xdr:rowOff>
    </xdr:to>
    <xdr:sp>
      <xdr:nvSpPr>
        <xdr:cNvPr id="372" name="円/楕円 372"/>
        <xdr:cNvSpPr>
          <a:spLocks/>
        </xdr:cNvSpPr>
      </xdr:nvSpPr>
      <xdr:spPr>
        <a:xfrm>
          <a:off x="6638925" y="93154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53</xdr:row>
      <xdr:rowOff>19050</xdr:rowOff>
    </xdr:from>
    <xdr:to>
      <xdr:col>10</xdr:col>
      <xdr:colOff>333375</xdr:colOff>
      <xdr:row>54</xdr:row>
      <xdr:rowOff>9525</xdr:rowOff>
    </xdr:to>
    <xdr:sp fLocksText="0">
      <xdr:nvSpPr>
        <xdr:cNvPr id="373" name="テキスト ボックス 373"/>
        <xdr:cNvSpPr txBox="1">
          <a:spLocks noChangeArrowheads="1"/>
        </xdr:cNvSpPr>
      </xdr:nvSpPr>
      <xdr:spPr>
        <a:xfrm>
          <a:off x="6448425" y="9105900"/>
          <a:ext cx="4667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103,833</a:t>
          </a:r>
        </a:p>
      </xdr:txBody>
    </xdr:sp>
    <xdr:clientData/>
  </xdr:twoCellAnchor>
  <xdr:twoCellAnchor>
    <xdr:from>
      <xdr:col>9</xdr:col>
      <xdr:colOff>400050</xdr:colOff>
      <xdr:row>63</xdr:row>
      <xdr:rowOff>57150</xdr:rowOff>
    </xdr:from>
    <xdr:to>
      <xdr:col>16</xdr:col>
      <xdr:colOff>295275</xdr:colOff>
      <xdr:row>65</xdr:row>
      <xdr:rowOff>28575</xdr:rowOff>
    </xdr:to>
    <xdr:sp>
      <xdr:nvSpPr>
        <xdr:cNvPr id="374" name="正方形/長方形 374"/>
        <xdr:cNvSpPr>
          <a:spLocks/>
        </xdr:cNvSpPr>
      </xdr:nvSpPr>
      <xdr:spPr>
        <a:xfrm>
          <a:off x="6324600" y="10858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普通建設事業費 （ うち新規整備　）</a:t>
          </a:r>
        </a:p>
      </xdr:txBody>
    </xdr:sp>
    <xdr:clientData/>
  </xdr:twoCellAnchor>
  <xdr:twoCellAnchor>
    <xdr:from>
      <xdr:col>9</xdr:col>
      <xdr:colOff>523875</xdr:colOff>
      <xdr:row>65</xdr:row>
      <xdr:rowOff>57150</xdr:rowOff>
    </xdr:from>
    <xdr:to>
      <xdr:col>12</xdr:col>
      <xdr:colOff>19050</xdr:colOff>
      <xdr:row>66</xdr:row>
      <xdr:rowOff>142875</xdr:rowOff>
    </xdr:to>
    <xdr:sp>
      <xdr:nvSpPr>
        <xdr:cNvPr id="375" name="正方形/長方形 375"/>
        <xdr:cNvSpPr>
          <a:spLocks/>
        </xdr:cNvSpPr>
      </xdr:nvSpPr>
      <xdr:spPr>
        <a:xfrm>
          <a:off x="6448425"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66</xdr:row>
      <xdr:rowOff>85725</xdr:rowOff>
    </xdr:from>
    <xdr:to>
      <xdr:col>12</xdr:col>
      <xdr:colOff>19050</xdr:colOff>
      <xdr:row>68</xdr:row>
      <xdr:rowOff>0</xdr:rowOff>
    </xdr:to>
    <xdr:sp>
      <xdr:nvSpPr>
        <xdr:cNvPr id="376" name="正方形/長方形 376"/>
        <xdr:cNvSpPr>
          <a:spLocks/>
        </xdr:cNvSpPr>
      </xdr:nvSpPr>
      <xdr:spPr>
        <a:xfrm>
          <a:off x="6448425"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16/51</a:t>
          </a:r>
        </a:p>
      </xdr:txBody>
    </xdr:sp>
    <xdr:clientData/>
  </xdr:twoCellAnchor>
  <xdr:twoCellAnchor>
    <xdr:from>
      <xdr:col>11</xdr:col>
      <xdr:colOff>180975</xdr:colOff>
      <xdr:row>65</xdr:row>
      <xdr:rowOff>57150</xdr:rowOff>
    </xdr:from>
    <xdr:to>
      <xdr:col>13</xdr:col>
      <xdr:colOff>333375</xdr:colOff>
      <xdr:row>66</xdr:row>
      <xdr:rowOff>142875</xdr:rowOff>
    </xdr:to>
    <xdr:sp>
      <xdr:nvSpPr>
        <xdr:cNvPr id="377" name="正方形/長方形 377"/>
        <xdr:cNvSpPr>
          <a:spLocks/>
        </xdr:cNvSpPr>
      </xdr:nvSpPr>
      <xdr:spPr>
        <a:xfrm>
          <a:off x="7419975"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66</xdr:row>
      <xdr:rowOff>85725</xdr:rowOff>
    </xdr:from>
    <xdr:to>
      <xdr:col>13</xdr:col>
      <xdr:colOff>333375</xdr:colOff>
      <xdr:row>68</xdr:row>
      <xdr:rowOff>0</xdr:rowOff>
    </xdr:to>
    <xdr:sp>
      <xdr:nvSpPr>
        <xdr:cNvPr id="378" name="正方形/長方形 378"/>
        <xdr:cNvSpPr>
          <a:spLocks/>
        </xdr:cNvSpPr>
      </xdr:nvSpPr>
      <xdr:spPr>
        <a:xfrm>
          <a:off x="7419975"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25,448</a:t>
          </a:r>
        </a:p>
      </xdr:txBody>
    </xdr:sp>
    <xdr:clientData/>
  </xdr:twoCellAnchor>
  <xdr:twoCellAnchor>
    <xdr:from>
      <xdr:col>12</xdr:col>
      <xdr:colOff>619125</xdr:colOff>
      <xdr:row>65</xdr:row>
      <xdr:rowOff>57150</xdr:rowOff>
    </xdr:from>
    <xdr:to>
      <xdr:col>15</xdr:col>
      <xdr:colOff>114300</xdr:colOff>
      <xdr:row>66</xdr:row>
      <xdr:rowOff>142875</xdr:rowOff>
    </xdr:to>
    <xdr:sp>
      <xdr:nvSpPr>
        <xdr:cNvPr id="379" name="正方形/長方形 379"/>
        <xdr:cNvSpPr>
          <a:spLocks/>
        </xdr:cNvSpPr>
      </xdr:nvSpPr>
      <xdr:spPr>
        <a:xfrm>
          <a:off x="8515350"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66</xdr:row>
      <xdr:rowOff>85725</xdr:rowOff>
    </xdr:from>
    <xdr:to>
      <xdr:col>15</xdr:col>
      <xdr:colOff>114300</xdr:colOff>
      <xdr:row>68</xdr:row>
      <xdr:rowOff>0</xdr:rowOff>
    </xdr:to>
    <xdr:sp>
      <xdr:nvSpPr>
        <xdr:cNvPr id="380" name="正方形/長方形 380"/>
        <xdr:cNvSpPr>
          <a:spLocks/>
        </xdr:cNvSpPr>
      </xdr:nvSpPr>
      <xdr:spPr>
        <a:xfrm>
          <a:off x="8515350"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39,856</a:t>
          </a:r>
        </a:p>
      </xdr:txBody>
    </xdr:sp>
    <xdr:clientData/>
  </xdr:twoCellAnchor>
  <xdr:twoCellAnchor>
    <xdr:from>
      <xdr:col>9</xdr:col>
      <xdr:colOff>400050</xdr:colOff>
      <xdr:row>68</xdr:row>
      <xdr:rowOff>28575</xdr:rowOff>
    </xdr:from>
    <xdr:to>
      <xdr:col>16</xdr:col>
      <xdr:colOff>295275</xdr:colOff>
      <xdr:row>81</xdr:row>
      <xdr:rowOff>85725</xdr:rowOff>
    </xdr:to>
    <xdr:sp>
      <xdr:nvSpPr>
        <xdr:cNvPr id="381" name="正方形/長方形 381"/>
        <xdr:cNvSpPr>
          <a:spLocks/>
        </xdr:cNvSpPr>
      </xdr:nvSpPr>
      <xdr:spPr>
        <a:xfrm>
          <a:off x="6324600" y="11687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67</xdr:row>
      <xdr:rowOff>9525</xdr:rowOff>
    </xdr:from>
    <xdr:to>
      <xdr:col>9</xdr:col>
      <xdr:colOff>638175</xdr:colOff>
      <xdr:row>67</xdr:row>
      <xdr:rowOff>152400</xdr:rowOff>
    </xdr:to>
    <xdr:sp fLocksText="0">
      <xdr:nvSpPr>
        <xdr:cNvPr id="382" name="テキスト ボックス 382"/>
        <xdr:cNvSpPr txBox="1">
          <a:spLocks noChangeArrowheads="1"/>
        </xdr:cNvSpPr>
      </xdr:nvSpPr>
      <xdr:spPr>
        <a:xfrm>
          <a:off x="6353175" y="11496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81</xdr:row>
      <xdr:rowOff>85725</xdr:rowOff>
    </xdr:from>
    <xdr:to>
      <xdr:col>16</xdr:col>
      <xdr:colOff>295275</xdr:colOff>
      <xdr:row>81</xdr:row>
      <xdr:rowOff>85725</xdr:rowOff>
    </xdr:to>
    <xdr:sp>
      <xdr:nvSpPr>
        <xdr:cNvPr id="383" name="直線コネクタ 383"/>
        <xdr:cNvSpPr>
          <a:spLocks/>
        </xdr:cNvSpPr>
      </xdr:nvSpPr>
      <xdr:spPr>
        <a:xfrm>
          <a:off x="6324600" y="13973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79</xdr:row>
      <xdr:rowOff>47625</xdr:rowOff>
    </xdr:from>
    <xdr:to>
      <xdr:col>16</xdr:col>
      <xdr:colOff>295275</xdr:colOff>
      <xdr:row>79</xdr:row>
      <xdr:rowOff>47625</xdr:rowOff>
    </xdr:to>
    <xdr:sp>
      <xdr:nvSpPr>
        <xdr:cNvPr id="384" name="直線コネクタ 384"/>
        <xdr:cNvSpPr>
          <a:spLocks/>
        </xdr:cNvSpPr>
      </xdr:nvSpPr>
      <xdr:spPr>
        <a:xfrm>
          <a:off x="6324600" y="13592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78</xdr:row>
      <xdr:rowOff>85725</xdr:rowOff>
    </xdr:from>
    <xdr:to>
      <xdr:col>9</xdr:col>
      <xdr:colOff>333375</xdr:colOff>
      <xdr:row>79</xdr:row>
      <xdr:rowOff>76200</xdr:rowOff>
    </xdr:to>
    <xdr:sp fLocksText="0">
      <xdr:nvSpPr>
        <xdr:cNvPr id="385" name="テキスト ボックス 385"/>
        <xdr:cNvSpPr txBox="1">
          <a:spLocks noChangeArrowheads="1"/>
        </xdr:cNvSpPr>
      </xdr:nvSpPr>
      <xdr:spPr>
        <a:xfrm>
          <a:off x="6153150" y="13458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77</xdr:row>
      <xdr:rowOff>9525</xdr:rowOff>
    </xdr:from>
    <xdr:to>
      <xdr:col>16</xdr:col>
      <xdr:colOff>295275</xdr:colOff>
      <xdr:row>77</xdr:row>
      <xdr:rowOff>9525</xdr:rowOff>
    </xdr:to>
    <xdr:sp>
      <xdr:nvSpPr>
        <xdr:cNvPr id="386" name="直線コネクタ 386"/>
        <xdr:cNvSpPr>
          <a:spLocks/>
        </xdr:cNvSpPr>
      </xdr:nvSpPr>
      <xdr:spPr>
        <a:xfrm>
          <a:off x="6324600" y="13211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76</xdr:row>
      <xdr:rowOff>47625</xdr:rowOff>
    </xdr:from>
    <xdr:to>
      <xdr:col>9</xdr:col>
      <xdr:colOff>352425</xdr:colOff>
      <xdr:row>77</xdr:row>
      <xdr:rowOff>38100</xdr:rowOff>
    </xdr:to>
    <xdr:sp fLocksText="0">
      <xdr:nvSpPr>
        <xdr:cNvPr id="387" name="テキスト ボックス 387"/>
        <xdr:cNvSpPr txBox="1">
          <a:spLocks noChangeArrowheads="1"/>
        </xdr:cNvSpPr>
      </xdr:nvSpPr>
      <xdr:spPr>
        <a:xfrm>
          <a:off x="5876925" y="13077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9</xdr:col>
      <xdr:colOff>400050</xdr:colOff>
      <xdr:row>74</xdr:row>
      <xdr:rowOff>142875</xdr:rowOff>
    </xdr:from>
    <xdr:to>
      <xdr:col>16</xdr:col>
      <xdr:colOff>295275</xdr:colOff>
      <xdr:row>74</xdr:row>
      <xdr:rowOff>142875</xdr:rowOff>
    </xdr:to>
    <xdr:sp>
      <xdr:nvSpPr>
        <xdr:cNvPr id="388" name="直線コネクタ 388"/>
        <xdr:cNvSpPr>
          <a:spLocks/>
        </xdr:cNvSpPr>
      </xdr:nvSpPr>
      <xdr:spPr>
        <a:xfrm>
          <a:off x="6324600" y="12830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74</xdr:row>
      <xdr:rowOff>9525</xdr:rowOff>
    </xdr:from>
    <xdr:to>
      <xdr:col>9</xdr:col>
      <xdr:colOff>352425</xdr:colOff>
      <xdr:row>75</xdr:row>
      <xdr:rowOff>0</xdr:rowOff>
    </xdr:to>
    <xdr:sp fLocksText="0">
      <xdr:nvSpPr>
        <xdr:cNvPr id="389" name="テキスト ボックス 389"/>
        <xdr:cNvSpPr txBox="1">
          <a:spLocks noChangeArrowheads="1"/>
        </xdr:cNvSpPr>
      </xdr:nvSpPr>
      <xdr:spPr>
        <a:xfrm>
          <a:off x="5876925" y="12696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9</xdr:col>
      <xdr:colOff>400050</xdr:colOff>
      <xdr:row>72</xdr:row>
      <xdr:rowOff>104775</xdr:rowOff>
    </xdr:from>
    <xdr:to>
      <xdr:col>16</xdr:col>
      <xdr:colOff>295275</xdr:colOff>
      <xdr:row>72</xdr:row>
      <xdr:rowOff>104775</xdr:rowOff>
    </xdr:to>
    <xdr:sp>
      <xdr:nvSpPr>
        <xdr:cNvPr id="390" name="直線コネクタ 390"/>
        <xdr:cNvSpPr>
          <a:spLocks/>
        </xdr:cNvSpPr>
      </xdr:nvSpPr>
      <xdr:spPr>
        <a:xfrm>
          <a:off x="6324600" y="1244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71</xdr:row>
      <xdr:rowOff>142875</xdr:rowOff>
    </xdr:from>
    <xdr:to>
      <xdr:col>9</xdr:col>
      <xdr:colOff>352425</xdr:colOff>
      <xdr:row>72</xdr:row>
      <xdr:rowOff>133350</xdr:rowOff>
    </xdr:to>
    <xdr:sp fLocksText="0">
      <xdr:nvSpPr>
        <xdr:cNvPr id="391" name="テキスト ボックス 391"/>
        <xdr:cNvSpPr txBox="1">
          <a:spLocks noChangeArrowheads="1"/>
        </xdr:cNvSpPr>
      </xdr:nvSpPr>
      <xdr:spPr>
        <a:xfrm>
          <a:off x="5876925" y="12315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twoCellAnchor>
  <xdr:twoCellAnchor>
    <xdr:from>
      <xdr:col>9</xdr:col>
      <xdr:colOff>400050</xdr:colOff>
      <xdr:row>70</xdr:row>
      <xdr:rowOff>66675</xdr:rowOff>
    </xdr:from>
    <xdr:to>
      <xdr:col>16</xdr:col>
      <xdr:colOff>295275</xdr:colOff>
      <xdr:row>70</xdr:row>
      <xdr:rowOff>66675</xdr:rowOff>
    </xdr:to>
    <xdr:sp>
      <xdr:nvSpPr>
        <xdr:cNvPr id="392" name="直線コネクタ 392"/>
        <xdr:cNvSpPr>
          <a:spLocks/>
        </xdr:cNvSpPr>
      </xdr:nvSpPr>
      <xdr:spPr>
        <a:xfrm>
          <a:off x="6324600" y="12068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69</xdr:row>
      <xdr:rowOff>104775</xdr:rowOff>
    </xdr:from>
    <xdr:to>
      <xdr:col>9</xdr:col>
      <xdr:colOff>352425</xdr:colOff>
      <xdr:row>70</xdr:row>
      <xdr:rowOff>95250</xdr:rowOff>
    </xdr:to>
    <xdr:sp fLocksText="0">
      <xdr:nvSpPr>
        <xdr:cNvPr id="393" name="テキスト ボックス 393"/>
        <xdr:cNvSpPr txBox="1">
          <a:spLocks noChangeArrowheads="1"/>
        </xdr:cNvSpPr>
      </xdr:nvSpPr>
      <xdr:spPr>
        <a:xfrm>
          <a:off x="5810250" y="11934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9</xdr:col>
      <xdr:colOff>400050</xdr:colOff>
      <xdr:row>68</xdr:row>
      <xdr:rowOff>28575</xdr:rowOff>
    </xdr:from>
    <xdr:to>
      <xdr:col>16</xdr:col>
      <xdr:colOff>295275</xdr:colOff>
      <xdr:row>68</xdr:row>
      <xdr:rowOff>28575</xdr:rowOff>
    </xdr:to>
    <xdr:sp>
      <xdr:nvSpPr>
        <xdr:cNvPr id="394" name="直線コネクタ 394"/>
        <xdr:cNvSpPr>
          <a:spLocks/>
        </xdr:cNvSpPr>
      </xdr:nvSpPr>
      <xdr:spPr>
        <a:xfrm>
          <a:off x="6324600" y="11687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67</xdr:row>
      <xdr:rowOff>66675</xdr:rowOff>
    </xdr:from>
    <xdr:to>
      <xdr:col>9</xdr:col>
      <xdr:colOff>352425</xdr:colOff>
      <xdr:row>68</xdr:row>
      <xdr:rowOff>57150</xdr:rowOff>
    </xdr:to>
    <xdr:sp fLocksText="0">
      <xdr:nvSpPr>
        <xdr:cNvPr id="395" name="テキスト ボックス 395"/>
        <xdr:cNvSpPr txBox="1">
          <a:spLocks noChangeArrowheads="1"/>
        </xdr:cNvSpPr>
      </xdr:nvSpPr>
      <xdr:spPr>
        <a:xfrm>
          <a:off x="5810250" y="11553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150,000</a:t>
          </a:r>
        </a:p>
      </xdr:txBody>
    </xdr:sp>
    <xdr:clientData/>
  </xdr:twoCellAnchor>
  <xdr:twoCellAnchor>
    <xdr:from>
      <xdr:col>9</xdr:col>
      <xdr:colOff>400050</xdr:colOff>
      <xdr:row>68</xdr:row>
      <xdr:rowOff>28575</xdr:rowOff>
    </xdr:from>
    <xdr:to>
      <xdr:col>16</xdr:col>
      <xdr:colOff>295275</xdr:colOff>
      <xdr:row>81</xdr:row>
      <xdr:rowOff>85725</xdr:rowOff>
    </xdr:to>
    <xdr:sp>
      <xdr:nvSpPr>
        <xdr:cNvPr id="396" name="普通建設事業費 （ うち新規整備　）グラフ枠"/>
        <xdr:cNvSpPr>
          <a:spLocks/>
        </xdr:cNvSpPr>
      </xdr:nvSpPr>
      <xdr:spPr>
        <a:xfrm>
          <a:off x="6324600" y="11687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70</xdr:row>
      <xdr:rowOff>152400</xdr:rowOff>
    </xdr:from>
    <xdr:to>
      <xdr:col>15</xdr:col>
      <xdr:colOff>171450</xdr:colOff>
      <xdr:row>79</xdr:row>
      <xdr:rowOff>38100</xdr:rowOff>
    </xdr:to>
    <xdr:sp>
      <xdr:nvSpPr>
        <xdr:cNvPr id="397" name="直線コネクタ 397"/>
        <xdr:cNvSpPr>
          <a:spLocks/>
        </xdr:cNvSpPr>
      </xdr:nvSpPr>
      <xdr:spPr>
        <a:xfrm flipV="1">
          <a:off x="10039350" y="12153900"/>
          <a:ext cx="0" cy="14287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79</xdr:row>
      <xdr:rowOff>57150</xdr:rowOff>
    </xdr:from>
    <xdr:to>
      <xdr:col>15</xdr:col>
      <xdr:colOff>523875</xdr:colOff>
      <xdr:row>80</xdr:row>
      <xdr:rowOff>57150</xdr:rowOff>
    </xdr:to>
    <xdr:sp fLocksText="0">
      <xdr:nvSpPr>
        <xdr:cNvPr id="398" name="普通建設事業費 （ うち新規整備　）最小値テキスト"/>
        <xdr:cNvSpPr txBox="1">
          <a:spLocks noChangeArrowheads="1"/>
        </xdr:cNvSpPr>
      </xdr:nvSpPr>
      <xdr:spPr>
        <a:xfrm>
          <a:off x="10144125" y="13601700"/>
          <a:ext cx="2476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127</a:t>
          </a:r>
        </a:p>
      </xdr:txBody>
    </xdr:sp>
    <xdr:clientData/>
  </xdr:twoCellAnchor>
  <xdr:twoCellAnchor>
    <xdr:from>
      <xdr:col>15</xdr:col>
      <xdr:colOff>95250</xdr:colOff>
      <xdr:row>79</xdr:row>
      <xdr:rowOff>38100</xdr:rowOff>
    </xdr:from>
    <xdr:to>
      <xdr:col>15</xdr:col>
      <xdr:colOff>257175</xdr:colOff>
      <xdr:row>79</xdr:row>
      <xdr:rowOff>38100</xdr:rowOff>
    </xdr:to>
    <xdr:sp>
      <xdr:nvSpPr>
        <xdr:cNvPr id="399" name="直線コネクタ 399"/>
        <xdr:cNvSpPr>
          <a:spLocks/>
        </xdr:cNvSpPr>
      </xdr:nvSpPr>
      <xdr:spPr>
        <a:xfrm>
          <a:off x="9963150" y="1358265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69</xdr:row>
      <xdr:rowOff>114300</xdr:rowOff>
    </xdr:from>
    <xdr:to>
      <xdr:col>16</xdr:col>
      <xdr:colOff>85725</xdr:colOff>
      <xdr:row>70</xdr:row>
      <xdr:rowOff>104775</xdr:rowOff>
    </xdr:to>
    <xdr:sp fLocksText="0">
      <xdr:nvSpPr>
        <xdr:cNvPr id="400" name="普通建設事業費 （ うち新規整備　）最大値テキスト"/>
        <xdr:cNvSpPr txBox="1">
          <a:spLocks noChangeArrowheads="1"/>
        </xdr:cNvSpPr>
      </xdr:nvSpPr>
      <xdr:spPr>
        <a:xfrm>
          <a:off x="10134600" y="11944350"/>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112,954</a:t>
          </a:r>
        </a:p>
      </xdr:txBody>
    </xdr:sp>
    <xdr:clientData/>
  </xdr:twoCellAnchor>
  <xdr:twoCellAnchor>
    <xdr:from>
      <xdr:col>15</xdr:col>
      <xdr:colOff>95250</xdr:colOff>
      <xdr:row>70</xdr:row>
      <xdr:rowOff>152400</xdr:rowOff>
    </xdr:from>
    <xdr:to>
      <xdr:col>15</xdr:col>
      <xdr:colOff>257175</xdr:colOff>
      <xdr:row>70</xdr:row>
      <xdr:rowOff>152400</xdr:rowOff>
    </xdr:to>
    <xdr:sp>
      <xdr:nvSpPr>
        <xdr:cNvPr id="401" name="直線コネクタ 401"/>
        <xdr:cNvSpPr>
          <a:spLocks/>
        </xdr:cNvSpPr>
      </xdr:nvSpPr>
      <xdr:spPr>
        <a:xfrm>
          <a:off x="9963150" y="121539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74</xdr:row>
      <xdr:rowOff>104775</xdr:rowOff>
    </xdr:from>
    <xdr:to>
      <xdr:col>15</xdr:col>
      <xdr:colOff>171450</xdr:colOff>
      <xdr:row>76</xdr:row>
      <xdr:rowOff>133350</xdr:rowOff>
    </xdr:to>
    <xdr:sp>
      <xdr:nvSpPr>
        <xdr:cNvPr id="402" name="直線コネクタ 402"/>
        <xdr:cNvSpPr>
          <a:spLocks/>
        </xdr:cNvSpPr>
      </xdr:nvSpPr>
      <xdr:spPr>
        <a:xfrm>
          <a:off x="9239250" y="12792075"/>
          <a:ext cx="800100" cy="3714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76</xdr:row>
      <xdr:rowOff>171450</xdr:rowOff>
    </xdr:from>
    <xdr:to>
      <xdr:col>16</xdr:col>
      <xdr:colOff>19050</xdr:colOff>
      <xdr:row>77</xdr:row>
      <xdr:rowOff>161925</xdr:rowOff>
    </xdr:to>
    <xdr:sp fLocksText="0">
      <xdr:nvSpPr>
        <xdr:cNvPr id="403" name="普通建設事業費 （ うち新規整備　）平均値テキスト"/>
        <xdr:cNvSpPr txBox="1">
          <a:spLocks noChangeArrowheads="1"/>
        </xdr:cNvSpPr>
      </xdr:nvSpPr>
      <xdr:spPr>
        <a:xfrm>
          <a:off x="10144125" y="1320165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26,214</a:t>
          </a:r>
        </a:p>
      </xdr:txBody>
    </xdr:sp>
    <xdr:clientData/>
  </xdr:twoCellAnchor>
  <xdr:twoCellAnchor>
    <xdr:from>
      <xdr:col>15</xdr:col>
      <xdr:colOff>123825</xdr:colOff>
      <xdr:row>77</xdr:row>
      <xdr:rowOff>0</xdr:rowOff>
    </xdr:from>
    <xdr:to>
      <xdr:col>15</xdr:col>
      <xdr:colOff>219075</xdr:colOff>
      <xdr:row>77</xdr:row>
      <xdr:rowOff>104775</xdr:rowOff>
    </xdr:to>
    <xdr:sp>
      <xdr:nvSpPr>
        <xdr:cNvPr id="404" name="フローチャート : 判断 404"/>
        <xdr:cNvSpPr>
          <a:spLocks/>
        </xdr:cNvSpPr>
      </xdr:nvSpPr>
      <xdr:spPr>
        <a:xfrm>
          <a:off x="9991725" y="132016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76</xdr:row>
      <xdr:rowOff>123825</xdr:rowOff>
    </xdr:from>
    <xdr:to>
      <xdr:col>14</xdr:col>
      <xdr:colOff>76200</xdr:colOff>
      <xdr:row>77</xdr:row>
      <xdr:rowOff>57150</xdr:rowOff>
    </xdr:to>
    <xdr:sp>
      <xdr:nvSpPr>
        <xdr:cNvPr id="405" name="フローチャート : 判断 405"/>
        <xdr:cNvSpPr>
          <a:spLocks/>
        </xdr:cNvSpPr>
      </xdr:nvSpPr>
      <xdr:spPr>
        <a:xfrm>
          <a:off x="9191625" y="13154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77</xdr:row>
      <xdr:rowOff>57150</xdr:rowOff>
    </xdr:from>
    <xdr:to>
      <xdr:col>14</xdr:col>
      <xdr:colOff>228600</xdr:colOff>
      <xdr:row>78</xdr:row>
      <xdr:rowOff>57150</xdr:rowOff>
    </xdr:to>
    <xdr:sp fLocksText="0">
      <xdr:nvSpPr>
        <xdr:cNvPr id="406" name="テキスト ボックス 406"/>
        <xdr:cNvSpPr txBox="1">
          <a:spLocks noChangeArrowheads="1"/>
        </xdr:cNvSpPr>
      </xdr:nvSpPr>
      <xdr:spPr>
        <a:xfrm>
          <a:off x="9039225" y="13258800"/>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30,134</a:t>
          </a:r>
        </a:p>
      </xdr:txBody>
    </xdr:sp>
    <xdr:clientData/>
  </xdr:twoCellAnchor>
  <xdr:twoCellAnchor>
    <xdr:from>
      <xdr:col>14</xdr:col>
      <xdr:colOff>647700</xdr:colOff>
      <xdr:row>81</xdr:row>
      <xdr:rowOff>76200</xdr:rowOff>
    </xdr:from>
    <xdr:to>
      <xdr:col>16</xdr:col>
      <xdr:colOff>66675</xdr:colOff>
      <xdr:row>82</xdr:row>
      <xdr:rowOff>171450</xdr:rowOff>
    </xdr:to>
    <xdr:sp fLocksText="0">
      <xdr:nvSpPr>
        <xdr:cNvPr id="407" name="テキスト ボックス 407"/>
        <xdr:cNvSpPr txBox="1">
          <a:spLocks noChangeArrowheads="1"/>
        </xdr:cNvSpPr>
      </xdr:nvSpPr>
      <xdr:spPr>
        <a:xfrm>
          <a:off x="98583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81</xdr:row>
      <xdr:rowOff>76200</xdr:rowOff>
    </xdr:from>
    <xdr:to>
      <xdr:col>14</xdr:col>
      <xdr:colOff>571500</xdr:colOff>
      <xdr:row>82</xdr:row>
      <xdr:rowOff>171450</xdr:rowOff>
    </xdr:to>
    <xdr:sp fLocksText="0">
      <xdr:nvSpPr>
        <xdr:cNvPr id="408" name="テキスト ボックス 408"/>
        <xdr:cNvSpPr txBox="1">
          <a:spLocks noChangeArrowheads="1"/>
        </xdr:cNvSpPr>
      </xdr:nvSpPr>
      <xdr:spPr>
        <a:xfrm>
          <a:off x="9058275"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81</xdr:row>
      <xdr:rowOff>76200</xdr:rowOff>
    </xdr:from>
    <xdr:to>
      <xdr:col>13</xdr:col>
      <xdr:colOff>381000</xdr:colOff>
      <xdr:row>82</xdr:row>
      <xdr:rowOff>171450</xdr:rowOff>
    </xdr:to>
    <xdr:sp fLocksText="0">
      <xdr:nvSpPr>
        <xdr:cNvPr id="409" name="テキスト ボックス 409"/>
        <xdr:cNvSpPr txBox="1">
          <a:spLocks noChangeArrowheads="1"/>
        </xdr:cNvSpPr>
      </xdr:nvSpPr>
      <xdr:spPr>
        <a:xfrm>
          <a:off x="8210550"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81</xdr:row>
      <xdr:rowOff>76200</xdr:rowOff>
    </xdr:from>
    <xdr:to>
      <xdr:col>12</xdr:col>
      <xdr:colOff>180975</xdr:colOff>
      <xdr:row>82</xdr:row>
      <xdr:rowOff>171450</xdr:rowOff>
    </xdr:to>
    <xdr:sp fLocksText="0">
      <xdr:nvSpPr>
        <xdr:cNvPr id="410" name="テキスト ボックス 410"/>
        <xdr:cNvSpPr txBox="1">
          <a:spLocks noChangeArrowheads="1"/>
        </xdr:cNvSpPr>
      </xdr:nvSpPr>
      <xdr:spPr>
        <a:xfrm>
          <a:off x="7353300"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81</xdr:row>
      <xdr:rowOff>76200</xdr:rowOff>
    </xdr:from>
    <xdr:to>
      <xdr:col>10</xdr:col>
      <xdr:colOff>647700</xdr:colOff>
      <xdr:row>82</xdr:row>
      <xdr:rowOff>171450</xdr:rowOff>
    </xdr:to>
    <xdr:sp fLocksText="0">
      <xdr:nvSpPr>
        <xdr:cNvPr id="411" name="テキスト ボックス 411"/>
        <xdr:cNvSpPr txBox="1">
          <a:spLocks noChangeArrowheads="1"/>
        </xdr:cNvSpPr>
      </xdr:nvSpPr>
      <xdr:spPr>
        <a:xfrm>
          <a:off x="649605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76</xdr:row>
      <xdr:rowOff>76200</xdr:rowOff>
    </xdr:from>
    <xdr:to>
      <xdr:col>15</xdr:col>
      <xdr:colOff>219075</xdr:colOff>
      <xdr:row>77</xdr:row>
      <xdr:rowOff>9525</xdr:rowOff>
    </xdr:to>
    <xdr:sp>
      <xdr:nvSpPr>
        <xdr:cNvPr id="412" name="円/楕円 412"/>
        <xdr:cNvSpPr>
          <a:spLocks/>
        </xdr:cNvSpPr>
      </xdr:nvSpPr>
      <xdr:spPr>
        <a:xfrm>
          <a:off x="9991725" y="131064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75</xdr:row>
      <xdr:rowOff>114300</xdr:rowOff>
    </xdr:from>
    <xdr:to>
      <xdr:col>16</xdr:col>
      <xdr:colOff>19050</xdr:colOff>
      <xdr:row>76</xdr:row>
      <xdr:rowOff>104775</xdr:rowOff>
    </xdr:to>
    <xdr:sp fLocksText="0">
      <xdr:nvSpPr>
        <xdr:cNvPr id="413" name="普通建設事業費 （ うち新規整備　）該当値テキスト"/>
        <xdr:cNvSpPr txBox="1">
          <a:spLocks noChangeArrowheads="1"/>
        </xdr:cNvSpPr>
      </xdr:nvSpPr>
      <xdr:spPr>
        <a:xfrm>
          <a:off x="10144125" y="1297305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33,856</a:t>
          </a:r>
        </a:p>
      </xdr:txBody>
    </xdr:sp>
    <xdr:clientData/>
  </xdr:twoCellAnchor>
  <xdr:twoCellAnchor>
    <xdr:from>
      <xdr:col>13</xdr:col>
      <xdr:colOff>638175</xdr:colOff>
      <xdr:row>74</xdr:row>
      <xdr:rowOff>47625</xdr:rowOff>
    </xdr:from>
    <xdr:to>
      <xdr:col>14</xdr:col>
      <xdr:colOff>76200</xdr:colOff>
      <xdr:row>74</xdr:row>
      <xdr:rowOff>152400</xdr:rowOff>
    </xdr:to>
    <xdr:sp>
      <xdr:nvSpPr>
        <xdr:cNvPr id="414" name="円/楕円 414"/>
        <xdr:cNvSpPr>
          <a:spLocks/>
        </xdr:cNvSpPr>
      </xdr:nvSpPr>
      <xdr:spPr>
        <a:xfrm>
          <a:off x="9191625" y="127349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73</xdr:row>
      <xdr:rowOff>9525</xdr:rowOff>
    </xdr:from>
    <xdr:to>
      <xdr:col>14</xdr:col>
      <xdr:colOff>228600</xdr:colOff>
      <xdr:row>74</xdr:row>
      <xdr:rowOff>9525</xdr:rowOff>
    </xdr:to>
    <xdr:sp fLocksText="0">
      <xdr:nvSpPr>
        <xdr:cNvPr id="415" name="テキスト ボックス 415"/>
        <xdr:cNvSpPr txBox="1">
          <a:spLocks noChangeArrowheads="1"/>
        </xdr:cNvSpPr>
      </xdr:nvSpPr>
      <xdr:spPr>
        <a:xfrm>
          <a:off x="9039225" y="1252537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62,878</a:t>
          </a:r>
        </a:p>
      </xdr:txBody>
    </xdr:sp>
    <xdr:clientData/>
  </xdr:twoCellAnchor>
  <xdr:twoCellAnchor>
    <xdr:from>
      <xdr:col>9</xdr:col>
      <xdr:colOff>400050</xdr:colOff>
      <xdr:row>83</xdr:row>
      <xdr:rowOff>57150</xdr:rowOff>
    </xdr:from>
    <xdr:to>
      <xdr:col>16</xdr:col>
      <xdr:colOff>295275</xdr:colOff>
      <xdr:row>85</xdr:row>
      <xdr:rowOff>28575</xdr:rowOff>
    </xdr:to>
    <xdr:sp>
      <xdr:nvSpPr>
        <xdr:cNvPr id="416" name="正方形/長方形 416"/>
        <xdr:cNvSpPr>
          <a:spLocks/>
        </xdr:cNvSpPr>
      </xdr:nvSpPr>
      <xdr:spPr>
        <a:xfrm>
          <a:off x="6324600" y="14287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普通建設事業費 （ うち更新整備　）</a:t>
          </a:r>
        </a:p>
      </xdr:txBody>
    </xdr:sp>
    <xdr:clientData/>
  </xdr:twoCellAnchor>
  <xdr:twoCellAnchor>
    <xdr:from>
      <xdr:col>9</xdr:col>
      <xdr:colOff>523875</xdr:colOff>
      <xdr:row>85</xdr:row>
      <xdr:rowOff>57150</xdr:rowOff>
    </xdr:from>
    <xdr:to>
      <xdr:col>12</xdr:col>
      <xdr:colOff>19050</xdr:colOff>
      <xdr:row>86</xdr:row>
      <xdr:rowOff>142875</xdr:rowOff>
    </xdr:to>
    <xdr:sp>
      <xdr:nvSpPr>
        <xdr:cNvPr id="417" name="正方形/長方形 417"/>
        <xdr:cNvSpPr>
          <a:spLocks/>
        </xdr:cNvSpPr>
      </xdr:nvSpPr>
      <xdr:spPr>
        <a:xfrm>
          <a:off x="6448425"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86</xdr:row>
      <xdr:rowOff>85725</xdr:rowOff>
    </xdr:from>
    <xdr:to>
      <xdr:col>12</xdr:col>
      <xdr:colOff>19050</xdr:colOff>
      <xdr:row>87</xdr:row>
      <xdr:rowOff>171450</xdr:rowOff>
    </xdr:to>
    <xdr:sp>
      <xdr:nvSpPr>
        <xdr:cNvPr id="418" name="正方形/長方形 418"/>
        <xdr:cNvSpPr>
          <a:spLocks/>
        </xdr:cNvSpPr>
      </xdr:nvSpPr>
      <xdr:spPr>
        <a:xfrm>
          <a:off x="6448425"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18/51</a:t>
          </a:r>
        </a:p>
      </xdr:txBody>
    </xdr:sp>
    <xdr:clientData/>
  </xdr:twoCellAnchor>
  <xdr:twoCellAnchor>
    <xdr:from>
      <xdr:col>11</xdr:col>
      <xdr:colOff>180975</xdr:colOff>
      <xdr:row>85</xdr:row>
      <xdr:rowOff>57150</xdr:rowOff>
    </xdr:from>
    <xdr:to>
      <xdr:col>13</xdr:col>
      <xdr:colOff>333375</xdr:colOff>
      <xdr:row>86</xdr:row>
      <xdr:rowOff>142875</xdr:rowOff>
    </xdr:to>
    <xdr:sp>
      <xdr:nvSpPr>
        <xdr:cNvPr id="419" name="正方形/長方形 419"/>
        <xdr:cNvSpPr>
          <a:spLocks/>
        </xdr:cNvSpPr>
      </xdr:nvSpPr>
      <xdr:spPr>
        <a:xfrm>
          <a:off x="7419975"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86</xdr:row>
      <xdr:rowOff>85725</xdr:rowOff>
    </xdr:from>
    <xdr:to>
      <xdr:col>13</xdr:col>
      <xdr:colOff>333375</xdr:colOff>
      <xdr:row>87</xdr:row>
      <xdr:rowOff>171450</xdr:rowOff>
    </xdr:to>
    <xdr:sp>
      <xdr:nvSpPr>
        <xdr:cNvPr id="420" name="正方形/長方形 420"/>
        <xdr:cNvSpPr>
          <a:spLocks/>
        </xdr:cNvSpPr>
      </xdr:nvSpPr>
      <xdr:spPr>
        <a:xfrm>
          <a:off x="7419975"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22,450</a:t>
          </a:r>
        </a:p>
      </xdr:txBody>
    </xdr:sp>
    <xdr:clientData/>
  </xdr:twoCellAnchor>
  <xdr:twoCellAnchor>
    <xdr:from>
      <xdr:col>12</xdr:col>
      <xdr:colOff>619125</xdr:colOff>
      <xdr:row>85</xdr:row>
      <xdr:rowOff>57150</xdr:rowOff>
    </xdr:from>
    <xdr:to>
      <xdr:col>15</xdr:col>
      <xdr:colOff>114300</xdr:colOff>
      <xdr:row>86</xdr:row>
      <xdr:rowOff>142875</xdr:rowOff>
    </xdr:to>
    <xdr:sp>
      <xdr:nvSpPr>
        <xdr:cNvPr id="421" name="正方形/長方形 421"/>
        <xdr:cNvSpPr>
          <a:spLocks/>
        </xdr:cNvSpPr>
      </xdr:nvSpPr>
      <xdr:spPr>
        <a:xfrm>
          <a:off x="8515350"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86</xdr:row>
      <xdr:rowOff>85725</xdr:rowOff>
    </xdr:from>
    <xdr:to>
      <xdr:col>15</xdr:col>
      <xdr:colOff>114300</xdr:colOff>
      <xdr:row>87</xdr:row>
      <xdr:rowOff>171450</xdr:rowOff>
    </xdr:to>
    <xdr:sp>
      <xdr:nvSpPr>
        <xdr:cNvPr id="422" name="正方形/長方形 422"/>
        <xdr:cNvSpPr>
          <a:spLocks/>
        </xdr:cNvSpPr>
      </xdr:nvSpPr>
      <xdr:spPr>
        <a:xfrm>
          <a:off x="8515350"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33,597</a:t>
          </a:r>
        </a:p>
      </xdr:txBody>
    </xdr:sp>
    <xdr:clientData/>
  </xdr:twoCellAnchor>
  <xdr:twoCellAnchor>
    <xdr:from>
      <xdr:col>9</xdr:col>
      <xdr:colOff>400050</xdr:colOff>
      <xdr:row>88</xdr:row>
      <xdr:rowOff>28575</xdr:rowOff>
    </xdr:from>
    <xdr:to>
      <xdr:col>16</xdr:col>
      <xdr:colOff>295275</xdr:colOff>
      <xdr:row>101</xdr:row>
      <xdr:rowOff>85725</xdr:rowOff>
    </xdr:to>
    <xdr:sp>
      <xdr:nvSpPr>
        <xdr:cNvPr id="423" name="正方形/長方形 423"/>
        <xdr:cNvSpPr>
          <a:spLocks/>
        </xdr:cNvSpPr>
      </xdr:nvSpPr>
      <xdr:spPr>
        <a:xfrm>
          <a:off x="6324600" y="15116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87</xdr:row>
      <xdr:rowOff>9525</xdr:rowOff>
    </xdr:from>
    <xdr:to>
      <xdr:col>9</xdr:col>
      <xdr:colOff>638175</xdr:colOff>
      <xdr:row>87</xdr:row>
      <xdr:rowOff>152400</xdr:rowOff>
    </xdr:to>
    <xdr:sp fLocksText="0">
      <xdr:nvSpPr>
        <xdr:cNvPr id="424" name="テキスト ボックス 424"/>
        <xdr:cNvSpPr txBox="1">
          <a:spLocks noChangeArrowheads="1"/>
        </xdr:cNvSpPr>
      </xdr:nvSpPr>
      <xdr:spPr>
        <a:xfrm>
          <a:off x="6353175" y="14925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101</xdr:row>
      <xdr:rowOff>85725</xdr:rowOff>
    </xdr:from>
    <xdr:to>
      <xdr:col>16</xdr:col>
      <xdr:colOff>295275</xdr:colOff>
      <xdr:row>101</xdr:row>
      <xdr:rowOff>85725</xdr:rowOff>
    </xdr:to>
    <xdr:sp>
      <xdr:nvSpPr>
        <xdr:cNvPr id="425" name="直線コネクタ 425"/>
        <xdr:cNvSpPr>
          <a:spLocks/>
        </xdr:cNvSpPr>
      </xdr:nvSpPr>
      <xdr:spPr>
        <a:xfrm>
          <a:off x="6324600" y="17402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99</xdr:row>
      <xdr:rowOff>95250</xdr:rowOff>
    </xdr:from>
    <xdr:to>
      <xdr:col>16</xdr:col>
      <xdr:colOff>295275</xdr:colOff>
      <xdr:row>99</xdr:row>
      <xdr:rowOff>95250</xdr:rowOff>
    </xdr:to>
    <xdr:sp>
      <xdr:nvSpPr>
        <xdr:cNvPr id="426" name="直線コネクタ 426"/>
        <xdr:cNvSpPr>
          <a:spLocks/>
        </xdr:cNvSpPr>
      </xdr:nvSpPr>
      <xdr:spPr>
        <a:xfrm>
          <a:off x="6324600" y="170688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98</xdr:row>
      <xdr:rowOff>142875</xdr:rowOff>
    </xdr:from>
    <xdr:to>
      <xdr:col>9</xdr:col>
      <xdr:colOff>333375</xdr:colOff>
      <xdr:row>99</xdr:row>
      <xdr:rowOff>133350</xdr:rowOff>
    </xdr:to>
    <xdr:sp fLocksText="0">
      <xdr:nvSpPr>
        <xdr:cNvPr id="427" name="テキスト ボックス 427"/>
        <xdr:cNvSpPr txBox="1">
          <a:spLocks noChangeArrowheads="1"/>
        </xdr:cNvSpPr>
      </xdr:nvSpPr>
      <xdr:spPr>
        <a:xfrm>
          <a:off x="6153150" y="1694497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97</xdr:row>
      <xdr:rowOff>114300</xdr:rowOff>
    </xdr:from>
    <xdr:to>
      <xdr:col>16</xdr:col>
      <xdr:colOff>295275</xdr:colOff>
      <xdr:row>97</xdr:row>
      <xdr:rowOff>114300</xdr:rowOff>
    </xdr:to>
    <xdr:sp>
      <xdr:nvSpPr>
        <xdr:cNvPr id="428" name="直線コネクタ 428"/>
        <xdr:cNvSpPr>
          <a:spLocks/>
        </xdr:cNvSpPr>
      </xdr:nvSpPr>
      <xdr:spPr>
        <a:xfrm>
          <a:off x="6324600" y="167449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96</xdr:row>
      <xdr:rowOff>161925</xdr:rowOff>
    </xdr:from>
    <xdr:to>
      <xdr:col>9</xdr:col>
      <xdr:colOff>352425</xdr:colOff>
      <xdr:row>97</xdr:row>
      <xdr:rowOff>152400</xdr:rowOff>
    </xdr:to>
    <xdr:sp fLocksText="0">
      <xdr:nvSpPr>
        <xdr:cNvPr id="429" name="テキスト ボックス 429"/>
        <xdr:cNvSpPr txBox="1">
          <a:spLocks noChangeArrowheads="1"/>
        </xdr:cNvSpPr>
      </xdr:nvSpPr>
      <xdr:spPr>
        <a:xfrm>
          <a:off x="5876925" y="16621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9</xdr:col>
      <xdr:colOff>400050</xdr:colOff>
      <xdr:row>95</xdr:row>
      <xdr:rowOff>133350</xdr:rowOff>
    </xdr:from>
    <xdr:to>
      <xdr:col>16</xdr:col>
      <xdr:colOff>295275</xdr:colOff>
      <xdr:row>95</xdr:row>
      <xdr:rowOff>133350</xdr:rowOff>
    </xdr:to>
    <xdr:sp>
      <xdr:nvSpPr>
        <xdr:cNvPr id="430" name="直線コネクタ 430"/>
        <xdr:cNvSpPr>
          <a:spLocks/>
        </xdr:cNvSpPr>
      </xdr:nvSpPr>
      <xdr:spPr>
        <a:xfrm>
          <a:off x="6324600" y="164211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95</xdr:row>
      <xdr:rowOff>0</xdr:rowOff>
    </xdr:from>
    <xdr:to>
      <xdr:col>9</xdr:col>
      <xdr:colOff>352425</xdr:colOff>
      <xdr:row>95</xdr:row>
      <xdr:rowOff>171450</xdr:rowOff>
    </xdr:to>
    <xdr:sp fLocksText="0">
      <xdr:nvSpPr>
        <xdr:cNvPr id="431" name="テキスト ボックス 431"/>
        <xdr:cNvSpPr txBox="1">
          <a:spLocks noChangeArrowheads="1"/>
        </xdr:cNvSpPr>
      </xdr:nvSpPr>
      <xdr:spPr>
        <a:xfrm>
          <a:off x="5876925" y="16287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9</xdr:col>
      <xdr:colOff>400050</xdr:colOff>
      <xdr:row>93</xdr:row>
      <xdr:rowOff>152400</xdr:rowOff>
    </xdr:from>
    <xdr:to>
      <xdr:col>16</xdr:col>
      <xdr:colOff>295275</xdr:colOff>
      <xdr:row>93</xdr:row>
      <xdr:rowOff>152400</xdr:rowOff>
    </xdr:to>
    <xdr:sp>
      <xdr:nvSpPr>
        <xdr:cNvPr id="432" name="直線コネクタ 432"/>
        <xdr:cNvSpPr>
          <a:spLocks/>
        </xdr:cNvSpPr>
      </xdr:nvSpPr>
      <xdr:spPr>
        <a:xfrm>
          <a:off x="6324600" y="160972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93</xdr:row>
      <xdr:rowOff>19050</xdr:rowOff>
    </xdr:from>
    <xdr:to>
      <xdr:col>9</xdr:col>
      <xdr:colOff>352425</xdr:colOff>
      <xdr:row>94</xdr:row>
      <xdr:rowOff>9525</xdr:rowOff>
    </xdr:to>
    <xdr:sp fLocksText="0">
      <xdr:nvSpPr>
        <xdr:cNvPr id="433" name="テキスト ボックス 433"/>
        <xdr:cNvSpPr txBox="1">
          <a:spLocks noChangeArrowheads="1"/>
        </xdr:cNvSpPr>
      </xdr:nvSpPr>
      <xdr:spPr>
        <a:xfrm>
          <a:off x="5876925" y="15963900"/>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twoCellAnchor>
  <xdr:twoCellAnchor>
    <xdr:from>
      <xdr:col>9</xdr:col>
      <xdr:colOff>400050</xdr:colOff>
      <xdr:row>91</xdr:row>
      <xdr:rowOff>161925</xdr:rowOff>
    </xdr:from>
    <xdr:to>
      <xdr:col>16</xdr:col>
      <xdr:colOff>295275</xdr:colOff>
      <xdr:row>91</xdr:row>
      <xdr:rowOff>161925</xdr:rowOff>
    </xdr:to>
    <xdr:sp>
      <xdr:nvSpPr>
        <xdr:cNvPr id="434" name="直線コネクタ 434"/>
        <xdr:cNvSpPr>
          <a:spLocks/>
        </xdr:cNvSpPr>
      </xdr:nvSpPr>
      <xdr:spPr>
        <a:xfrm>
          <a:off x="6324600" y="157638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91</xdr:row>
      <xdr:rowOff>28575</xdr:rowOff>
    </xdr:from>
    <xdr:to>
      <xdr:col>9</xdr:col>
      <xdr:colOff>352425</xdr:colOff>
      <xdr:row>92</xdr:row>
      <xdr:rowOff>28575</xdr:rowOff>
    </xdr:to>
    <xdr:sp fLocksText="0">
      <xdr:nvSpPr>
        <xdr:cNvPr id="435" name="テキスト ボックス 435"/>
        <xdr:cNvSpPr txBox="1">
          <a:spLocks noChangeArrowheads="1"/>
        </xdr:cNvSpPr>
      </xdr:nvSpPr>
      <xdr:spPr>
        <a:xfrm>
          <a:off x="5810250" y="1563052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9</xdr:col>
      <xdr:colOff>400050</xdr:colOff>
      <xdr:row>90</xdr:row>
      <xdr:rowOff>9525</xdr:rowOff>
    </xdr:from>
    <xdr:to>
      <xdr:col>16</xdr:col>
      <xdr:colOff>295275</xdr:colOff>
      <xdr:row>90</xdr:row>
      <xdr:rowOff>9525</xdr:rowOff>
    </xdr:to>
    <xdr:sp>
      <xdr:nvSpPr>
        <xdr:cNvPr id="436" name="直線コネクタ 436"/>
        <xdr:cNvSpPr>
          <a:spLocks/>
        </xdr:cNvSpPr>
      </xdr:nvSpPr>
      <xdr:spPr>
        <a:xfrm>
          <a:off x="6324600" y="1544002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89</xdr:row>
      <xdr:rowOff>47625</xdr:rowOff>
    </xdr:from>
    <xdr:to>
      <xdr:col>9</xdr:col>
      <xdr:colOff>352425</xdr:colOff>
      <xdr:row>90</xdr:row>
      <xdr:rowOff>47625</xdr:rowOff>
    </xdr:to>
    <xdr:sp fLocksText="0">
      <xdr:nvSpPr>
        <xdr:cNvPr id="437" name="テキスト ボックス 437"/>
        <xdr:cNvSpPr txBox="1">
          <a:spLocks noChangeArrowheads="1"/>
        </xdr:cNvSpPr>
      </xdr:nvSpPr>
      <xdr:spPr>
        <a:xfrm>
          <a:off x="5810250" y="1530667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150,000</a:t>
          </a:r>
        </a:p>
      </xdr:txBody>
    </xdr:sp>
    <xdr:clientData/>
  </xdr:twoCellAnchor>
  <xdr:twoCellAnchor>
    <xdr:from>
      <xdr:col>9</xdr:col>
      <xdr:colOff>400050</xdr:colOff>
      <xdr:row>88</xdr:row>
      <xdr:rowOff>28575</xdr:rowOff>
    </xdr:from>
    <xdr:to>
      <xdr:col>16</xdr:col>
      <xdr:colOff>295275</xdr:colOff>
      <xdr:row>88</xdr:row>
      <xdr:rowOff>28575</xdr:rowOff>
    </xdr:to>
    <xdr:sp>
      <xdr:nvSpPr>
        <xdr:cNvPr id="438" name="直線コネクタ 438"/>
        <xdr:cNvSpPr>
          <a:spLocks/>
        </xdr:cNvSpPr>
      </xdr:nvSpPr>
      <xdr:spPr>
        <a:xfrm>
          <a:off x="6324600" y="15116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87</xdr:row>
      <xdr:rowOff>66675</xdr:rowOff>
    </xdr:from>
    <xdr:to>
      <xdr:col>9</xdr:col>
      <xdr:colOff>352425</xdr:colOff>
      <xdr:row>88</xdr:row>
      <xdr:rowOff>57150</xdr:rowOff>
    </xdr:to>
    <xdr:sp fLocksText="0">
      <xdr:nvSpPr>
        <xdr:cNvPr id="439" name="テキスト ボックス 439"/>
        <xdr:cNvSpPr txBox="1">
          <a:spLocks noChangeArrowheads="1"/>
        </xdr:cNvSpPr>
      </xdr:nvSpPr>
      <xdr:spPr>
        <a:xfrm>
          <a:off x="5810250" y="14982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180,000</a:t>
          </a:r>
        </a:p>
      </xdr:txBody>
    </xdr:sp>
    <xdr:clientData/>
  </xdr:twoCellAnchor>
  <xdr:twoCellAnchor>
    <xdr:from>
      <xdr:col>9</xdr:col>
      <xdr:colOff>400050</xdr:colOff>
      <xdr:row>88</xdr:row>
      <xdr:rowOff>28575</xdr:rowOff>
    </xdr:from>
    <xdr:to>
      <xdr:col>16</xdr:col>
      <xdr:colOff>295275</xdr:colOff>
      <xdr:row>101</xdr:row>
      <xdr:rowOff>85725</xdr:rowOff>
    </xdr:to>
    <xdr:sp>
      <xdr:nvSpPr>
        <xdr:cNvPr id="440" name="普通建設事業費 （ うち更新整備　）グラフ枠"/>
        <xdr:cNvSpPr>
          <a:spLocks/>
        </xdr:cNvSpPr>
      </xdr:nvSpPr>
      <xdr:spPr>
        <a:xfrm>
          <a:off x="6324600" y="15116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90</xdr:row>
      <xdr:rowOff>47625</xdr:rowOff>
    </xdr:from>
    <xdr:to>
      <xdr:col>15</xdr:col>
      <xdr:colOff>171450</xdr:colOff>
      <xdr:row>99</xdr:row>
      <xdr:rowOff>76200</xdr:rowOff>
    </xdr:to>
    <xdr:sp>
      <xdr:nvSpPr>
        <xdr:cNvPr id="441" name="直線コネクタ 441"/>
        <xdr:cNvSpPr>
          <a:spLocks/>
        </xdr:cNvSpPr>
      </xdr:nvSpPr>
      <xdr:spPr>
        <a:xfrm flipV="1">
          <a:off x="10039350" y="15478125"/>
          <a:ext cx="0" cy="157162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99</xdr:row>
      <xdr:rowOff>95250</xdr:rowOff>
    </xdr:from>
    <xdr:to>
      <xdr:col>15</xdr:col>
      <xdr:colOff>619125</xdr:colOff>
      <xdr:row>100</xdr:row>
      <xdr:rowOff>85725</xdr:rowOff>
    </xdr:to>
    <xdr:sp fLocksText="0">
      <xdr:nvSpPr>
        <xdr:cNvPr id="442" name="普通建設事業費 （ うち更新整備　）最小値テキスト"/>
        <xdr:cNvSpPr txBox="1">
          <a:spLocks noChangeArrowheads="1"/>
        </xdr:cNvSpPr>
      </xdr:nvSpPr>
      <xdr:spPr>
        <a:xfrm>
          <a:off x="10144125" y="17068800"/>
          <a:ext cx="3333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2,275</a:t>
          </a:r>
        </a:p>
      </xdr:txBody>
    </xdr:sp>
    <xdr:clientData/>
  </xdr:twoCellAnchor>
  <xdr:twoCellAnchor>
    <xdr:from>
      <xdr:col>15</xdr:col>
      <xdr:colOff>95250</xdr:colOff>
      <xdr:row>99</xdr:row>
      <xdr:rowOff>76200</xdr:rowOff>
    </xdr:from>
    <xdr:to>
      <xdr:col>15</xdr:col>
      <xdr:colOff>257175</xdr:colOff>
      <xdr:row>99</xdr:row>
      <xdr:rowOff>76200</xdr:rowOff>
    </xdr:to>
    <xdr:sp>
      <xdr:nvSpPr>
        <xdr:cNvPr id="443" name="直線コネクタ 443"/>
        <xdr:cNvSpPr>
          <a:spLocks/>
        </xdr:cNvSpPr>
      </xdr:nvSpPr>
      <xdr:spPr>
        <a:xfrm>
          <a:off x="9963150" y="1704975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89</xdr:row>
      <xdr:rowOff>9525</xdr:rowOff>
    </xdr:from>
    <xdr:to>
      <xdr:col>16</xdr:col>
      <xdr:colOff>85725</xdr:colOff>
      <xdr:row>90</xdr:row>
      <xdr:rowOff>0</xdr:rowOff>
    </xdr:to>
    <xdr:sp fLocksText="0">
      <xdr:nvSpPr>
        <xdr:cNvPr id="444" name="普通建設事業費 （ うち更新整備　）最大値テキスト"/>
        <xdr:cNvSpPr txBox="1">
          <a:spLocks noChangeArrowheads="1"/>
        </xdr:cNvSpPr>
      </xdr:nvSpPr>
      <xdr:spPr>
        <a:xfrm>
          <a:off x="10134600" y="15268575"/>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146,123</a:t>
          </a:r>
        </a:p>
      </xdr:txBody>
    </xdr:sp>
    <xdr:clientData/>
  </xdr:twoCellAnchor>
  <xdr:twoCellAnchor>
    <xdr:from>
      <xdr:col>15</xdr:col>
      <xdr:colOff>95250</xdr:colOff>
      <xdr:row>90</xdr:row>
      <xdr:rowOff>47625</xdr:rowOff>
    </xdr:from>
    <xdr:to>
      <xdr:col>15</xdr:col>
      <xdr:colOff>257175</xdr:colOff>
      <xdr:row>90</xdr:row>
      <xdr:rowOff>47625</xdr:rowOff>
    </xdr:to>
    <xdr:sp>
      <xdr:nvSpPr>
        <xdr:cNvPr id="445" name="直線コネクタ 445"/>
        <xdr:cNvSpPr>
          <a:spLocks/>
        </xdr:cNvSpPr>
      </xdr:nvSpPr>
      <xdr:spPr>
        <a:xfrm>
          <a:off x="9963150" y="15478125"/>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97</xdr:row>
      <xdr:rowOff>66675</xdr:rowOff>
    </xdr:from>
    <xdr:to>
      <xdr:col>15</xdr:col>
      <xdr:colOff>171450</xdr:colOff>
      <xdr:row>98</xdr:row>
      <xdr:rowOff>9525</xdr:rowOff>
    </xdr:to>
    <xdr:sp>
      <xdr:nvSpPr>
        <xdr:cNvPr id="446" name="直線コネクタ 446"/>
        <xdr:cNvSpPr>
          <a:spLocks/>
        </xdr:cNvSpPr>
      </xdr:nvSpPr>
      <xdr:spPr>
        <a:xfrm>
          <a:off x="9239250" y="16697325"/>
          <a:ext cx="800100" cy="114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97</xdr:row>
      <xdr:rowOff>133350</xdr:rowOff>
    </xdr:from>
    <xdr:to>
      <xdr:col>16</xdr:col>
      <xdr:colOff>19050</xdr:colOff>
      <xdr:row>98</xdr:row>
      <xdr:rowOff>123825</xdr:rowOff>
    </xdr:to>
    <xdr:sp fLocksText="0">
      <xdr:nvSpPr>
        <xdr:cNvPr id="447" name="普通建設事業費 （ うち更新整備　）平均値テキスト"/>
        <xdr:cNvSpPr txBox="1">
          <a:spLocks noChangeArrowheads="1"/>
        </xdr:cNvSpPr>
      </xdr:nvSpPr>
      <xdr:spPr>
        <a:xfrm>
          <a:off x="10144125" y="1676400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23,317</a:t>
          </a:r>
        </a:p>
      </xdr:txBody>
    </xdr:sp>
    <xdr:clientData/>
  </xdr:twoCellAnchor>
  <xdr:twoCellAnchor>
    <xdr:from>
      <xdr:col>15</xdr:col>
      <xdr:colOff>123825</xdr:colOff>
      <xdr:row>97</xdr:row>
      <xdr:rowOff>133350</xdr:rowOff>
    </xdr:from>
    <xdr:to>
      <xdr:col>15</xdr:col>
      <xdr:colOff>219075</xdr:colOff>
      <xdr:row>98</xdr:row>
      <xdr:rowOff>66675</xdr:rowOff>
    </xdr:to>
    <xdr:sp>
      <xdr:nvSpPr>
        <xdr:cNvPr id="448" name="フローチャート : 判断 448"/>
        <xdr:cNvSpPr>
          <a:spLocks/>
        </xdr:cNvSpPr>
      </xdr:nvSpPr>
      <xdr:spPr>
        <a:xfrm>
          <a:off x="9991725" y="167640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97</xdr:row>
      <xdr:rowOff>142875</xdr:rowOff>
    </xdr:from>
    <xdr:to>
      <xdr:col>14</xdr:col>
      <xdr:colOff>76200</xdr:colOff>
      <xdr:row>98</xdr:row>
      <xdr:rowOff>76200</xdr:rowOff>
    </xdr:to>
    <xdr:sp>
      <xdr:nvSpPr>
        <xdr:cNvPr id="449" name="フローチャート : 判断 449"/>
        <xdr:cNvSpPr>
          <a:spLocks/>
        </xdr:cNvSpPr>
      </xdr:nvSpPr>
      <xdr:spPr>
        <a:xfrm>
          <a:off x="9191625" y="167735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98</xdr:row>
      <xdr:rowOff>76200</xdr:rowOff>
    </xdr:from>
    <xdr:to>
      <xdr:col>14</xdr:col>
      <xdr:colOff>228600</xdr:colOff>
      <xdr:row>99</xdr:row>
      <xdr:rowOff>66675</xdr:rowOff>
    </xdr:to>
    <xdr:sp fLocksText="0">
      <xdr:nvSpPr>
        <xdr:cNvPr id="450" name="テキスト ボックス 450"/>
        <xdr:cNvSpPr txBox="1">
          <a:spLocks noChangeArrowheads="1"/>
        </xdr:cNvSpPr>
      </xdr:nvSpPr>
      <xdr:spPr>
        <a:xfrm>
          <a:off x="9039225" y="168783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22,903</a:t>
          </a:r>
        </a:p>
      </xdr:txBody>
    </xdr:sp>
    <xdr:clientData/>
  </xdr:twoCellAnchor>
  <xdr:twoCellAnchor>
    <xdr:from>
      <xdr:col>14</xdr:col>
      <xdr:colOff>647700</xdr:colOff>
      <xdr:row>101</xdr:row>
      <xdr:rowOff>76200</xdr:rowOff>
    </xdr:from>
    <xdr:to>
      <xdr:col>16</xdr:col>
      <xdr:colOff>66675</xdr:colOff>
      <xdr:row>102</xdr:row>
      <xdr:rowOff>171450</xdr:rowOff>
    </xdr:to>
    <xdr:sp fLocksText="0">
      <xdr:nvSpPr>
        <xdr:cNvPr id="451" name="テキスト ボックス 451"/>
        <xdr:cNvSpPr txBox="1">
          <a:spLocks noChangeArrowheads="1"/>
        </xdr:cNvSpPr>
      </xdr:nvSpPr>
      <xdr:spPr>
        <a:xfrm>
          <a:off x="98583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101</xdr:row>
      <xdr:rowOff>76200</xdr:rowOff>
    </xdr:from>
    <xdr:to>
      <xdr:col>14</xdr:col>
      <xdr:colOff>571500</xdr:colOff>
      <xdr:row>102</xdr:row>
      <xdr:rowOff>171450</xdr:rowOff>
    </xdr:to>
    <xdr:sp fLocksText="0">
      <xdr:nvSpPr>
        <xdr:cNvPr id="452" name="テキスト ボックス 452"/>
        <xdr:cNvSpPr txBox="1">
          <a:spLocks noChangeArrowheads="1"/>
        </xdr:cNvSpPr>
      </xdr:nvSpPr>
      <xdr:spPr>
        <a:xfrm>
          <a:off x="9058275"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101</xdr:row>
      <xdr:rowOff>76200</xdr:rowOff>
    </xdr:from>
    <xdr:to>
      <xdr:col>13</xdr:col>
      <xdr:colOff>381000</xdr:colOff>
      <xdr:row>102</xdr:row>
      <xdr:rowOff>171450</xdr:rowOff>
    </xdr:to>
    <xdr:sp fLocksText="0">
      <xdr:nvSpPr>
        <xdr:cNvPr id="453" name="テキスト ボックス 453"/>
        <xdr:cNvSpPr txBox="1">
          <a:spLocks noChangeArrowheads="1"/>
        </xdr:cNvSpPr>
      </xdr:nvSpPr>
      <xdr:spPr>
        <a:xfrm>
          <a:off x="8210550"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101</xdr:row>
      <xdr:rowOff>76200</xdr:rowOff>
    </xdr:from>
    <xdr:to>
      <xdr:col>12</xdr:col>
      <xdr:colOff>180975</xdr:colOff>
      <xdr:row>102</xdr:row>
      <xdr:rowOff>171450</xdr:rowOff>
    </xdr:to>
    <xdr:sp fLocksText="0">
      <xdr:nvSpPr>
        <xdr:cNvPr id="454" name="テキスト ボックス 454"/>
        <xdr:cNvSpPr txBox="1">
          <a:spLocks noChangeArrowheads="1"/>
        </xdr:cNvSpPr>
      </xdr:nvSpPr>
      <xdr:spPr>
        <a:xfrm>
          <a:off x="7353300"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101</xdr:row>
      <xdr:rowOff>76200</xdr:rowOff>
    </xdr:from>
    <xdr:to>
      <xdr:col>10</xdr:col>
      <xdr:colOff>647700</xdr:colOff>
      <xdr:row>102</xdr:row>
      <xdr:rowOff>171450</xdr:rowOff>
    </xdr:to>
    <xdr:sp fLocksText="0">
      <xdr:nvSpPr>
        <xdr:cNvPr id="455" name="テキスト ボックス 455"/>
        <xdr:cNvSpPr txBox="1">
          <a:spLocks noChangeArrowheads="1"/>
        </xdr:cNvSpPr>
      </xdr:nvSpPr>
      <xdr:spPr>
        <a:xfrm>
          <a:off x="649605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97</xdr:row>
      <xdr:rowOff>123825</xdr:rowOff>
    </xdr:from>
    <xdr:to>
      <xdr:col>15</xdr:col>
      <xdr:colOff>219075</xdr:colOff>
      <xdr:row>98</xdr:row>
      <xdr:rowOff>57150</xdr:rowOff>
    </xdr:to>
    <xdr:sp>
      <xdr:nvSpPr>
        <xdr:cNvPr id="456" name="円/楕円 456"/>
        <xdr:cNvSpPr>
          <a:spLocks/>
        </xdr:cNvSpPr>
      </xdr:nvSpPr>
      <xdr:spPr>
        <a:xfrm>
          <a:off x="9991725" y="167544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96</xdr:row>
      <xdr:rowOff>161925</xdr:rowOff>
    </xdr:from>
    <xdr:to>
      <xdr:col>16</xdr:col>
      <xdr:colOff>19050</xdr:colOff>
      <xdr:row>97</xdr:row>
      <xdr:rowOff>152400</xdr:rowOff>
    </xdr:to>
    <xdr:sp fLocksText="0">
      <xdr:nvSpPr>
        <xdr:cNvPr id="457" name="普通建設事業費 （ うち更新整備　）該当値テキスト"/>
        <xdr:cNvSpPr txBox="1">
          <a:spLocks noChangeArrowheads="1"/>
        </xdr:cNvSpPr>
      </xdr:nvSpPr>
      <xdr:spPr>
        <a:xfrm>
          <a:off x="10144125" y="1662112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24,282</a:t>
          </a:r>
        </a:p>
      </xdr:txBody>
    </xdr:sp>
    <xdr:clientData/>
  </xdr:twoCellAnchor>
  <xdr:twoCellAnchor>
    <xdr:from>
      <xdr:col>13</xdr:col>
      <xdr:colOff>638175</xdr:colOff>
      <xdr:row>97</xdr:row>
      <xdr:rowOff>19050</xdr:rowOff>
    </xdr:from>
    <xdr:to>
      <xdr:col>14</xdr:col>
      <xdr:colOff>76200</xdr:colOff>
      <xdr:row>97</xdr:row>
      <xdr:rowOff>123825</xdr:rowOff>
    </xdr:to>
    <xdr:sp>
      <xdr:nvSpPr>
        <xdr:cNvPr id="458" name="円/楕円 458"/>
        <xdr:cNvSpPr>
          <a:spLocks/>
        </xdr:cNvSpPr>
      </xdr:nvSpPr>
      <xdr:spPr>
        <a:xfrm>
          <a:off x="9191625" y="166497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95</xdr:row>
      <xdr:rowOff>142875</xdr:rowOff>
    </xdr:from>
    <xdr:to>
      <xdr:col>14</xdr:col>
      <xdr:colOff>228600</xdr:colOff>
      <xdr:row>96</xdr:row>
      <xdr:rowOff>142875</xdr:rowOff>
    </xdr:to>
    <xdr:sp fLocksText="0">
      <xdr:nvSpPr>
        <xdr:cNvPr id="459" name="テキスト ボックス 459"/>
        <xdr:cNvSpPr txBox="1">
          <a:spLocks noChangeArrowheads="1"/>
        </xdr:cNvSpPr>
      </xdr:nvSpPr>
      <xdr:spPr>
        <a:xfrm>
          <a:off x="9039225" y="1643062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34,192</a:t>
          </a:r>
        </a:p>
      </xdr:txBody>
    </xdr:sp>
    <xdr:clientData/>
  </xdr:twoCellAnchor>
  <xdr:twoCellAnchor>
    <xdr:from>
      <xdr:col>18</xdr:col>
      <xdr:colOff>76200</xdr:colOff>
      <xdr:row>23</xdr:row>
      <xdr:rowOff>57150</xdr:rowOff>
    </xdr:from>
    <xdr:to>
      <xdr:col>24</xdr:col>
      <xdr:colOff>619125</xdr:colOff>
      <xdr:row>25</xdr:row>
      <xdr:rowOff>28575</xdr:rowOff>
    </xdr:to>
    <xdr:sp>
      <xdr:nvSpPr>
        <xdr:cNvPr id="460" name="正方形/長方形 460"/>
        <xdr:cNvSpPr>
          <a:spLocks/>
        </xdr:cNvSpPr>
      </xdr:nvSpPr>
      <xdr:spPr>
        <a:xfrm>
          <a:off x="11934825" y="4000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災害復旧事業費</a:t>
          </a:r>
        </a:p>
      </xdr:txBody>
    </xdr:sp>
    <xdr:clientData/>
  </xdr:twoCellAnchor>
  <xdr:twoCellAnchor>
    <xdr:from>
      <xdr:col>18</xdr:col>
      <xdr:colOff>190500</xdr:colOff>
      <xdr:row>25</xdr:row>
      <xdr:rowOff>57150</xdr:rowOff>
    </xdr:from>
    <xdr:to>
      <xdr:col>20</xdr:col>
      <xdr:colOff>333375</xdr:colOff>
      <xdr:row>26</xdr:row>
      <xdr:rowOff>142875</xdr:rowOff>
    </xdr:to>
    <xdr:sp>
      <xdr:nvSpPr>
        <xdr:cNvPr id="461" name="正方形/長方形 461"/>
        <xdr:cNvSpPr>
          <a:spLocks/>
        </xdr:cNvSpPr>
      </xdr:nvSpPr>
      <xdr:spPr>
        <a:xfrm>
          <a:off x="1204912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26</xdr:row>
      <xdr:rowOff>85725</xdr:rowOff>
    </xdr:from>
    <xdr:to>
      <xdr:col>20</xdr:col>
      <xdr:colOff>333375</xdr:colOff>
      <xdr:row>27</xdr:row>
      <xdr:rowOff>171450</xdr:rowOff>
    </xdr:to>
    <xdr:sp>
      <xdr:nvSpPr>
        <xdr:cNvPr id="462" name="正方形/長方形 462"/>
        <xdr:cNvSpPr>
          <a:spLocks/>
        </xdr:cNvSpPr>
      </xdr:nvSpPr>
      <xdr:spPr>
        <a:xfrm>
          <a:off x="1204912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13/51</a:t>
          </a:r>
        </a:p>
      </xdr:txBody>
    </xdr:sp>
    <xdr:clientData/>
  </xdr:twoCellAnchor>
  <xdr:twoCellAnchor>
    <xdr:from>
      <xdr:col>19</xdr:col>
      <xdr:colOff>514350</xdr:colOff>
      <xdr:row>25</xdr:row>
      <xdr:rowOff>57150</xdr:rowOff>
    </xdr:from>
    <xdr:to>
      <xdr:col>21</xdr:col>
      <xdr:colOff>657225</xdr:colOff>
      <xdr:row>26</xdr:row>
      <xdr:rowOff>142875</xdr:rowOff>
    </xdr:to>
    <xdr:sp>
      <xdr:nvSpPr>
        <xdr:cNvPr id="463" name="正方形/長方形 463"/>
        <xdr:cNvSpPr>
          <a:spLocks/>
        </xdr:cNvSpPr>
      </xdr:nvSpPr>
      <xdr:spPr>
        <a:xfrm>
          <a:off x="13030200"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26</xdr:row>
      <xdr:rowOff>85725</xdr:rowOff>
    </xdr:from>
    <xdr:to>
      <xdr:col>21</xdr:col>
      <xdr:colOff>657225</xdr:colOff>
      <xdr:row>27</xdr:row>
      <xdr:rowOff>171450</xdr:rowOff>
    </xdr:to>
    <xdr:sp>
      <xdr:nvSpPr>
        <xdr:cNvPr id="464" name="正方形/長方形 464"/>
        <xdr:cNvSpPr>
          <a:spLocks/>
        </xdr:cNvSpPr>
      </xdr:nvSpPr>
      <xdr:spPr>
        <a:xfrm>
          <a:off x="13030200"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2,124</a:t>
          </a:r>
        </a:p>
      </xdr:txBody>
    </xdr:sp>
    <xdr:clientData/>
  </xdr:twoCellAnchor>
  <xdr:twoCellAnchor>
    <xdr:from>
      <xdr:col>21</xdr:col>
      <xdr:colOff>295275</xdr:colOff>
      <xdr:row>25</xdr:row>
      <xdr:rowOff>57150</xdr:rowOff>
    </xdr:from>
    <xdr:to>
      <xdr:col>23</xdr:col>
      <xdr:colOff>438150</xdr:colOff>
      <xdr:row>26</xdr:row>
      <xdr:rowOff>142875</xdr:rowOff>
    </xdr:to>
    <xdr:sp>
      <xdr:nvSpPr>
        <xdr:cNvPr id="465" name="正方形/長方形 465"/>
        <xdr:cNvSpPr>
          <a:spLocks/>
        </xdr:cNvSpPr>
      </xdr:nvSpPr>
      <xdr:spPr>
        <a:xfrm>
          <a:off x="1412557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26</xdr:row>
      <xdr:rowOff>85725</xdr:rowOff>
    </xdr:from>
    <xdr:to>
      <xdr:col>23</xdr:col>
      <xdr:colOff>438150</xdr:colOff>
      <xdr:row>27</xdr:row>
      <xdr:rowOff>171450</xdr:rowOff>
    </xdr:to>
    <xdr:sp>
      <xdr:nvSpPr>
        <xdr:cNvPr id="466" name="正方形/長方形 466"/>
        <xdr:cNvSpPr>
          <a:spLocks/>
        </xdr:cNvSpPr>
      </xdr:nvSpPr>
      <xdr:spPr>
        <a:xfrm>
          <a:off x="1412557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1,930</a:t>
          </a:r>
        </a:p>
      </xdr:txBody>
    </xdr:sp>
    <xdr:clientData/>
  </xdr:twoCellAnchor>
  <xdr:twoCellAnchor>
    <xdr:from>
      <xdr:col>18</xdr:col>
      <xdr:colOff>76200</xdr:colOff>
      <xdr:row>28</xdr:row>
      <xdr:rowOff>28575</xdr:rowOff>
    </xdr:from>
    <xdr:to>
      <xdr:col>24</xdr:col>
      <xdr:colOff>619125</xdr:colOff>
      <xdr:row>41</xdr:row>
      <xdr:rowOff>85725</xdr:rowOff>
    </xdr:to>
    <xdr:sp>
      <xdr:nvSpPr>
        <xdr:cNvPr id="467" name="正方形/長方形 467"/>
        <xdr:cNvSpPr>
          <a:spLocks/>
        </xdr:cNvSpPr>
      </xdr:nvSpPr>
      <xdr:spPr>
        <a:xfrm>
          <a:off x="11934825" y="4829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27</xdr:row>
      <xdr:rowOff>9525</xdr:rowOff>
    </xdr:from>
    <xdr:to>
      <xdr:col>18</xdr:col>
      <xdr:colOff>304800</xdr:colOff>
      <xdr:row>27</xdr:row>
      <xdr:rowOff>152400</xdr:rowOff>
    </xdr:to>
    <xdr:sp fLocksText="0">
      <xdr:nvSpPr>
        <xdr:cNvPr id="468" name="テキスト ボックス 468"/>
        <xdr:cNvSpPr txBox="1">
          <a:spLocks noChangeArrowheads="1"/>
        </xdr:cNvSpPr>
      </xdr:nvSpPr>
      <xdr:spPr>
        <a:xfrm>
          <a:off x="119538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41</xdr:row>
      <xdr:rowOff>85725</xdr:rowOff>
    </xdr:from>
    <xdr:to>
      <xdr:col>24</xdr:col>
      <xdr:colOff>619125</xdr:colOff>
      <xdr:row>41</xdr:row>
      <xdr:rowOff>85725</xdr:rowOff>
    </xdr:to>
    <xdr:sp>
      <xdr:nvSpPr>
        <xdr:cNvPr id="469" name="直線コネクタ 469"/>
        <xdr:cNvSpPr>
          <a:spLocks/>
        </xdr:cNvSpPr>
      </xdr:nvSpPr>
      <xdr:spPr>
        <a:xfrm>
          <a:off x="11934825" y="7115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39</xdr:row>
      <xdr:rowOff>47625</xdr:rowOff>
    </xdr:from>
    <xdr:to>
      <xdr:col>24</xdr:col>
      <xdr:colOff>619125</xdr:colOff>
      <xdr:row>39</xdr:row>
      <xdr:rowOff>47625</xdr:rowOff>
    </xdr:to>
    <xdr:sp>
      <xdr:nvSpPr>
        <xdr:cNvPr id="470" name="直線コネクタ 470"/>
        <xdr:cNvSpPr>
          <a:spLocks/>
        </xdr:cNvSpPr>
      </xdr:nvSpPr>
      <xdr:spPr>
        <a:xfrm>
          <a:off x="11934825" y="6734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38</xdr:row>
      <xdr:rowOff>85725</xdr:rowOff>
    </xdr:from>
    <xdr:to>
      <xdr:col>18</xdr:col>
      <xdr:colOff>9525</xdr:colOff>
      <xdr:row>39</xdr:row>
      <xdr:rowOff>76200</xdr:rowOff>
    </xdr:to>
    <xdr:sp fLocksText="0">
      <xdr:nvSpPr>
        <xdr:cNvPr id="471" name="テキスト ボックス 471"/>
        <xdr:cNvSpPr txBox="1">
          <a:spLocks noChangeArrowheads="1"/>
        </xdr:cNvSpPr>
      </xdr:nvSpPr>
      <xdr:spPr>
        <a:xfrm>
          <a:off x="11753850" y="660082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37</xdr:row>
      <xdr:rowOff>9525</xdr:rowOff>
    </xdr:from>
    <xdr:to>
      <xdr:col>24</xdr:col>
      <xdr:colOff>619125</xdr:colOff>
      <xdr:row>37</xdr:row>
      <xdr:rowOff>9525</xdr:rowOff>
    </xdr:to>
    <xdr:sp>
      <xdr:nvSpPr>
        <xdr:cNvPr id="472" name="直線コネクタ 472"/>
        <xdr:cNvSpPr>
          <a:spLocks/>
        </xdr:cNvSpPr>
      </xdr:nvSpPr>
      <xdr:spPr>
        <a:xfrm>
          <a:off x="11934825" y="635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36</xdr:row>
      <xdr:rowOff>47625</xdr:rowOff>
    </xdr:from>
    <xdr:to>
      <xdr:col>18</xdr:col>
      <xdr:colOff>19050</xdr:colOff>
      <xdr:row>37</xdr:row>
      <xdr:rowOff>38100</xdr:rowOff>
    </xdr:to>
    <xdr:sp fLocksText="0">
      <xdr:nvSpPr>
        <xdr:cNvPr id="473" name="テキスト ボックス 473"/>
        <xdr:cNvSpPr txBox="1">
          <a:spLocks noChangeArrowheads="1"/>
        </xdr:cNvSpPr>
      </xdr:nvSpPr>
      <xdr:spPr>
        <a:xfrm>
          <a:off x="11544300" y="6219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a:t>
          </a:r>
        </a:p>
      </xdr:txBody>
    </xdr:sp>
    <xdr:clientData/>
  </xdr:twoCellAnchor>
  <xdr:twoCellAnchor>
    <xdr:from>
      <xdr:col>18</xdr:col>
      <xdr:colOff>76200</xdr:colOff>
      <xdr:row>34</xdr:row>
      <xdr:rowOff>142875</xdr:rowOff>
    </xdr:from>
    <xdr:to>
      <xdr:col>24</xdr:col>
      <xdr:colOff>619125</xdr:colOff>
      <xdr:row>34</xdr:row>
      <xdr:rowOff>142875</xdr:rowOff>
    </xdr:to>
    <xdr:sp>
      <xdr:nvSpPr>
        <xdr:cNvPr id="474" name="直線コネクタ 474"/>
        <xdr:cNvSpPr>
          <a:spLocks/>
        </xdr:cNvSpPr>
      </xdr:nvSpPr>
      <xdr:spPr>
        <a:xfrm>
          <a:off x="11934825" y="597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34</xdr:row>
      <xdr:rowOff>9525</xdr:rowOff>
    </xdr:from>
    <xdr:to>
      <xdr:col>18</xdr:col>
      <xdr:colOff>19050</xdr:colOff>
      <xdr:row>35</xdr:row>
      <xdr:rowOff>0</xdr:rowOff>
    </xdr:to>
    <xdr:sp fLocksText="0">
      <xdr:nvSpPr>
        <xdr:cNvPr id="475" name="テキスト ボックス 475"/>
        <xdr:cNvSpPr txBox="1">
          <a:spLocks noChangeArrowheads="1"/>
        </xdr:cNvSpPr>
      </xdr:nvSpPr>
      <xdr:spPr>
        <a:xfrm>
          <a:off x="11544300" y="5838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a:t>
          </a:r>
        </a:p>
      </xdr:txBody>
    </xdr:sp>
    <xdr:clientData/>
  </xdr:twoCellAnchor>
  <xdr:twoCellAnchor>
    <xdr:from>
      <xdr:col>18</xdr:col>
      <xdr:colOff>76200</xdr:colOff>
      <xdr:row>32</xdr:row>
      <xdr:rowOff>104775</xdr:rowOff>
    </xdr:from>
    <xdr:to>
      <xdr:col>24</xdr:col>
      <xdr:colOff>619125</xdr:colOff>
      <xdr:row>32</xdr:row>
      <xdr:rowOff>104775</xdr:rowOff>
    </xdr:to>
    <xdr:sp>
      <xdr:nvSpPr>
        <xdr:cNvPr id="476" name="直線コネクタ 476"/>
        <xdr:cNvSpPr>
          <a:spLocks/>
        </xdr:cNvSpPr>
      </xdr:nvSpPr>
      <xdr:spPr>
        <a:xfrm>
          <a:off x="11934825" y="559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31</xdr:row>
      <xdr:rowOff>142875</xdr:rowOff>
    </xdr:from>
    <xdr:to>
      <xdr:col>18</xdr:col>
      <xdr:colOff>19050</xdr:colOff>
      <xdr:row>32</xdr:row>
      <xdr:rowOff>133350</xdr:rowOff>
    </xdr:to>
    <xdr:sp fLocksText="0">
      <xdr:nvSpPr>
        <xdr:cNvPr id="477" name="テキスト ボックス 477"/>
        <xdr:cNvSpPr txBox="1">
          <a:spLocks noChangeArrowheads="1"/>
        </xdr:cNvSpPr>
      </xdr:nvSpPr>
      <xdr:spPr>
        <a:xfrm>
          <a:off x="11544300" y="5457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a:t>
          </a:r>
        </a:p>
      </xdr:txBody>
    </xdr:sp>
    <xdr:clientData/>
  </xdr:twoCellAnchor>
  <xdr:twoCellAnchor>
    <xdr:from>
      <xdr:col>18</xdr:col>
      <xdr:colOff>76200</xdr:colOff>
      <xdr:row>30</xdr:row>
      <xdr:rowOff>66675</xdr:rowOff>
    </xdr:from>
    <xdr:to>
      <xdr:col>24</xdr:col>
      <xdr:colOff>619125</xdr:colOff>
      <xdr:row>30</xdr:row>
      <xdr:rowOff>66675</xdr:rowOff>
    </xdr:to>
    <xdr:sp>
      <xdr:nvSpPr>
        <xdr:cNvPr id="478" name="直線コネクタ 478"/>
        <xdr:cNvSpPr>
          <a:spLocks/>
        </xdr:cNvSpPr>
      </xdr:nvSpPr>
      <xdr:spPr>
        <a:xfrm>
          <a:off x="11934825" y="521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29</xdr:row>
      <xdr:rowOff>104775</xdr:rowOff>
    </xdr:from>
    <xdr:to>
      <xdr:col>18</xdr:col>
      <xdr:colOff>19050</xdr:colOff>
      <xdr:row>30</xdr:row>
      <xdr:rowOff>95250</xdr:rowOff>
    </xdr:to>
    <xdr:sp fLocksText="0">
      <xdr:nvSpPr>
        <xdr:cNvPr id="479" name="テキスト ボックス 479"/>
        <xdr:cNvSpPr txBox="1">
          <a:spLocks noChangeArrowheads="1"/>
        </xdr:cNvSpPr>
      </xdr:nvSpPr>
      <xdr:spPr>
        <a:xfrm>
          <a:off x="11544300" y="5076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a:t>
          </a:r>
        </a:p>
      </xdr:txBody>
    </xdr:sp>
    <xdr:clientData/>
  </xdr:twoCellAnchor>
  <xdr:twoCellAnchor>
    <xdr:from>
      <xdr:col>18</xdr:col>
      <xdr:colOff>76200</xdr:colOff>
      <xdr:row>28</xdr:row>
      <xdr:rowOff>28575</xdr:rowOff>
    </xdr:from>
    <xdr:to>
      <xdr:col>24</xdr:col>
      <xdr:colOff>619125</xdr:colOff>
      <xdr:row>28</xdr:row>
      <xdr:rowOff>28575</xdr:rowOff>
    </xdr:to>
    <xdr:sp>
      <xdr:nvSpPr>
        <xdr:cNvPr id="480" name="直線コネクタ 480"/>
        <xdr:cNvSpPr>
          <a:spLocks/>
        </xdr:cNvSpPr>
      </xdr:nvSpPr>
      <xdr:spPr>
        <a:xfrm>
          <a:off x="11934825" y="482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27</xdr:row>
      <xdr:rowOff>66675</xdr:rowOff>
    </xdr:from>
    <xdr:to>
      <xdr:col>18</xdr:col>
      <xdr:colOff>19050</xdr:colOff>
      <xdr:row>28</xdr:row>
      <xdr:rowOff>57150</xdr:rowOff>
    </xdr:to>
    <xdr:sp fLocksText="0">
      <xdr:nvSpPr>
        <xdr:cNvPr id="481" name="テキスト ボックス 481"/>
        <xdr:cNvSpPr txBox="1">
          <a:spLocks noChangeArrowheads="1"/>
        </xdr:cNvSpPr>
      </xdr:nvSpPr>
      <xdr:spPr>
        <a:xfrm>
          <a:off x="11477625" y="4695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twoCellAnchor>
  <xdr:twoCellAnchor>
    <xdr:from>
      <xdr:col>18</xdr:col>
      <xdr:colOff>76200</xdr:colOff>
      <xdr:row>28</xdr:row>
      <xdr:rowOff>28575</xdr:rowOff>
    </xdr:from>
    <xdr:to>
      <xdr:col>24</xdr:col>
      <xdr:colOff>619125</xdr:colOff>
      <xdr:row>41</xdr:row>
      <xdr:rowOff>85725</xdr:rowOff>
    </xdr:to>
    <xdr:sp>
      <xdr:nvSpPr>
        <xdr:cNvPr id="482" name="災害復旧事業費グラフ枠"/>
        <xdr:cNvSpPr>
          <a:spLocks/>
        </xdr:cNvSpPr>
      </xdr:nvSpPr>
      <xdr:spPr>
        <a:xfrm>
          <a:off x="11934825" y="4829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495300</xdr:colOff>
      <xdr:row>30</xdr:row>
      <xdr:rowOff>38100</xdr:rowOff>
    </xdr:from>
    <xdr:to>
      <xdr:col>23</xdr:col>
      <xdr:colOff>495300</xdr:colOff>
      <xdr:row>39</xdr:row>
      <xdr:rowOff>47625</xdr:rowOff>
    </xdr:to>
    <xdr:sp>
      <xdr:nvSpPr>
        <xdr:cNvPr id="483" name="直線コネクタ 483"/>
        <xdr:cNvSpPr>
          <a:spLocks/>
        </xdr:cNvSpPr>
      </xdr:nvSpPr>
      <xdr:spPr>
        <a:xfrm flipV="1">
          <a:off x="15640050" y="5181600"/>
          <a:ext cx="0" cy="15525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609600</xdr:colOff>
      <xdr:row>39</xdr:row>
      <xdr:rowOff>66675</xdr:rowOff>
    </xdr:from>
    <xdr:to>
      <xdr:col>24</xdr:col>
      <xdr:colOff>66675</xdr:colOff>
      <xdr:row>40</xdr:row>
      <xdr:rowOff>57150</xdr:rowOff>
    </xdr:to>
    <xdr:sp fLocksText="0">
      <xdr:nvSpPr>
        <xdr:cNvPr id="484" name="災害復旧事業費最小値テキスト"/>
        <xdr:cNvSpPr txBox="1">
          <a:spLocks noChangeArrowheads="1"/>
        </xdr:cNvSpPr>
      </xdr:nvSpPr>
      <xdr:spPr>
        <a:xfrm>
          <a:off x="15754350" y="67532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23</xdr:col>
      <xdr:colOff>409575</xdr:colOff>
      <xdr:row>39</xdr:row>
      <xdr:rowOff>47625</xdr:rowOff>
    </xdr:from>
    <xdr:to>
      <xdr:col>23</xdr:col>
      <xdr:colOff>581025</xdr:colOff>
      <xdr:row>39</xdr:row>
      <xdr:rowOff>47625</xdr:rowOff>
    </xdr:to>
    <xdr:sp>
      <xdr:nvSpPr>
        <xdr:cNvPr id="485" name="直線コネクタ 485"/>
        <xdr:cNvSpPr>
          <a:spLocks/>
        </xdr:cNvSpPr>
      </xdr:nvSpPr>
      <xdr:spPr>
        <a:xfrm>
          <a:off x="15554325" y="6734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28</xdr:row>
      <xdr:rowOff>171450</xdr:rowOff>
    </xdr:from>
    <xdr:to>
      <xdr:col>24</xdr:col>
      <xdr:colOff>285750</xdr:colOff>
      <xdr:row>29</xdr:row>
      <xdr:rowOff>161925</xdr:rowOff>
    </xdr:to>
    <xdr:sp fLocksText="0">
      <xdr:nvSpPr>
        <xdr:cNvPr id="486" name="災害復旧事業費最大値テキスト"/>
        <xdr:cNvSpPr txBox="1">
          <a:spLocks noChangeArrowheads="1"/>
        </xdr:cNvSpPr>
      </xdr:nvSpPr>
      <xdr:spPr>
        <a:xfrm>
          <a:off x="15744825" y="4972050"/>
          <a:ext cx="3429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8,128</a:t>
          </a:r>
        </a:p>
      </xdr:txBody>
    </xdr:sp>
    <xdr:clientData/>
  </xdr:twoCellAnchor>
  <xdr:twoCellAnchor>
    <xdr:from>
      <xdr:col>23</xdr:col>
      <xdr:colOff>409575</xdr:colOff>
      <xdr:row>30</xdr:row>
      <xdr:rowOff>38100</xdr:rowOff>
    </xdr:from>
    <xdr:to>
      <xdr:col>23</xdr:col>
      <xdr:colOff>581025</xdr:colOff>
      <xdr:row>30</xdr:row>
      <xdr:rowOff>38100</xdr:rowOff>
    </xdr:to>
    <xdr:sp>
      <xdr:nvSpPr>
        <xdr:cNvPr id="487" name="直線コネクタ 487"/>
        <xdr:cNvSpPr>
          <a:spLocks/>
        </xdr:cNvSpPr>
      </xdr:nvSpPr>
      <xdr:spPr>
        <a:xfrm>
          <a:off x="15554325" y="51816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38</xdr:row>
      <xdr:rowOff>95250</xdr:rowOff>
    </xdr:from>
    <xdr:to>
      <xdr:col>23</xdr:col>
      <xdr:colOff>495300</xdr:colOff>
      <xdr:row>39</xdr:row>
      <xdr:rowOff>38100</xdr:rowOff>
    </xdr:to>
    <xdr:sp>
      <xdr:nvSpPr>
        <xdr:cNvPr id="488" name="直線コネクタ 488"/>
        <xdr:cNvSpPr>
          <a:spLocks/>
        </xdr:cNvSpPr>
      </xdr:nvSpPr>
      <xdr:spPr>
        <a:xfrm flipV="1">
          <a:off x="14830425" y="6610350"/>
          <a:ext cx="809625" cy="114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38</xdr:row>
      <xdr:rowOff>47625</xdr:rowOff>
    </xdr:from>
    <xdr:to>
      <xdr:col>24</xdr:col>
      <xdr:colOff>190500</xdr:colOff>
      <xdr:row>39</xdr:row>
      <xdr:rowOff>38100</xdr:rowOff>
    </xdr:to>
    <xdr:sp fLocksText="0">
      <xdr:nvSpPr>
        <xdr:cNvPr id="489" name="災害復旧事業費平均値テキスト"/>
        <xdr:cNvSpPr txBox="1">
          <a:spLocks noChangeArrowheads="1"/>
        </xdr:cNvSpPr>
      </xdr:nvSpPr>
      <xdr:spPr>
        <a:xfrm>
          <a:off x="15744825" y="6562725"/>
          <a:ext cx="2476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582</a:t>
          </a:r>
        </a:p>
      </xdr:txBody>
    </xdr:sp>
    <xdr:clientData/>
  </xdr:twoCellAnchor>
  <xdr:twoCellAnchor>
    <xdr:from>
      <xdr:col>23</xdr:col>
      <xdr:colOff>447675</xdr:colOff>
      <xdr:row>38</xdr:row>
      <xdr:rowOff>57150</xdr:rowOff>
    </xdr:from>
    <xdr:to>
      <xdr:col>23</xdr:col>
      <xdr:colOff>542925</xdr:colOff>
      <xdr:row>38</xdr:row>
      <xdr:rowOff>152400</xdr:rowOff>
    </xdr:to>
    <xdr:sp>
      <xdr:nvSpPr>
        <xdr:cNvPr id="490" name="フローチャート : 判断 490"/>
        <xdr:cNvSpPr>
          <a:spLocks/>
        </xdr:cNvSpPr>
      </xdr:nvSpPr>
      <xdr:spPr>
        <a:xfrm>
          <a:off x="15592425" y="65722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35</xdr:row>
      <xdr:rowOff>133350</xdr:rowOff>
    </xdr:from>
    <xdr:to>
      <xdr:col>22</xdr:col>
      <xdr:colOff>342900</xdr:colOff>
      <xdr:row>39</xdr:row>
      <xdr:rowOff>38100</xdr:rowOff>
    </xdr:to>
    <xdr:sp>
      <xdr:nvSpPr>
        <xdr:cNvPr id="491" name="直線コネクタ 491"/>
        <xdr:cNvSpPr>
          <a:spLocks/>
        </xdr:cNvSpPr>
      </xdr:nvSpPr>
      <xdr:spPr>
        <a:xfrm>
          <a:off x="13982700" y="6134100"/>
          <a:ext cx="847725" cy="5905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38</xdr:row>
      <xdr:rowOff>38100</xdr:rowOff>
    </xdr:from>
    <xdr:to>
      <xdr:col>22</xdr:col>
      <xdr:colOff>400050</xdr:colOff>
      <xdr:row>38</xdr:row>
      <xdr:rowOff>133350</xdr:rowOff>
    </xdr:to>
    <xdr:sp>
      <xdr:nvSpPr>
        <xdr:cNvPr id="492" name="フローチャート : 判断 492"/>
        <xdr:cNvSpPr>
          <a:spLocks/>
        </xdr:cNvSpPr>
      </xdr:nvSpPr>
      <xdr:spPr>
        <a:xfrm>
          <a:off x="14792325" y="655320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36</xdr:row>
      <xdr:rowOff>171450</xdr:rowOff>
    </xdr:from>
    <xdr:to>
      <xdr:col>22</xdr:col>
      <xdr:colOff>466725</xdr:colOff>
      <xdr:row>37</xdr:row>
      <xdr:rowOff>161925</xdr:rowOff>
    </xdr:to>
    <xdr:sp fLocksText="0">
      <xdr:nvSpPr>
        <xdr:cNvPr id="493" name="テキスト ボックス 493"/>
        <xdr:cNvSpPr txBox="1">
          <a:spLocks noChangeArrowheads="1"/>
        </xdr:cNvSpPr>
      </xdr:nvSpPr>
      <xdr:spPr>
        <a:xfrm>
          <a:off x="14716125" y="6343650"/>
          <a:ext cx="2381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684</a:t>
          </a:r>
        </a:p>
      </xdr:txBody>
    </xdr:sp>
    <xdr:clientData/>
  </xdr:twoCellAnchor>
  <xdr:twoCellAnchor>
    <xdr:from>
      <xdr:col>19</xdr:col>
      <xdr:colOff>619125</xdr:colOff>
      <xdr:row>35</xdr:row>
      <xdr:rowOff>133350</xdr:rowOff>
    </xdr:from>
    <xdr:to>
      <xdr:col>21</xdr:col>
      <xdr:colOff>152400</xdr:colOff>
      <xdr:row>35</xdr:row>
      <xdr:rowOff>152400</xdr:rowOff>
    </xdr:to>
    <xdr:sp>
      <xdr:nvSpPr>
        <xdr:cNvPr id="494" name="直線コネクタ 494"/>
        <xdr:cNvSpPr>
          <a:spLocks/>
        </xdr:cNvSpPr>
      </xdr:nvSpPr>
      <xdr:spPr>
        <a:xfrm flipV="1">
          <a:off x="13134975" y="6134100"/>
          <a:ext cx="8477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37</xdr:row>
      <xdr:rowOff>161925</xdr:rowOff>
    </xdr:from>
    <xdr:to>
      <xdr:col>21</xdr:col>
      <xdr:colOff>200025</xdr:colOff>
      <xdr:row>38</xdr:row>
      <xdr:rowOff>95250</xdr:rowOff>
    </xdr:to>
    <xdr:sp>
      <xdr:nvSpPr>
        <xdr:cNvPr id="495" name="フローチャート : 判断 495"/>
        <xdr:cNvSpPr>
          <a:spLocks/>
        </xdr:cNvSpPr>
      </xdr:nvSpPr>
      <xdr:spPr>
        <a:xfrm>
          <a:off x="13944600" y="65055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95250</xdr:rowOff>
    </xdr:from>
    <xdr:to>
      <xdr:col>21</xdr:col>
      <xdr:colOff>276225</xdr:colOff>
      <xdr:row>39</xdr:row>
      <xdr:rowOff>95250</xdr:rowOff>
    </xdr:to>
    <xdr:sp fLocksText="0">
      <xdr:nvSpPr>
        <xdr:cNvPr id="496" name="テキスト ボックス 496"/>
        <xdr:cNvSpPr txBox="1">
          <a:spLocks noChangeArrowheads="1"/>
        </xdr:cNvSpPr>
      </xdr:nvSpPr>
      <xdr:spPr>
        <a:xfrm>
          <a:off x="13868400" y="6610350"/>
          <a:ext cx="23812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909</a:t>
          </a:r>
        </a:p>
      </xdr:txBody>
    </xdr:sp>
    <xdr:clientData/>
  </xdr:twoCellAnchor>
  <xdr:twoCellAnchor>
    <xdr:from>
      <xdr:col>18</xdr:col>
      <xdr:colOff>419100</xdr:colOff>
      <xdr:row>35</xdr:row>
      <xdr:rowOff>152400</xdr:rowOff>
    </xdr:from>
    <xdr:to>
      <xdr:col>19</xdr:col>
      <xdr:colOff>619125</xdr:colOff>
      <xdr:row>39</xdr:row>
      <xdr:rowOff>38100</xdr:rowOff>
    </xdr:to>
    <xdr:sp>
      <xdr:nvSpPr>
        <xdr:cNvPr id="497" name="直線コネクタ 497"/>
        <xdr:cNvSpPr>
          <a:spLocks/>
        </xdr:cNvSpPr>
      </xdr:nvSpPr>
      <xdr:spPr>
        <a:xfrm flipV="1">
          <a:off x="12277725" y="6153150"/>
          <a:ext cx="857250" cy="5715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36</xdr:row>
      <xdr:rowOff>123825</xdr:rowOff>
    </xdr:from>
    <xdr:to>
      <xdr:col>20</xdr:col>
      <xdr:colOff>9525</xdr:colOff>
      <xdr:row>37</xdr:row>
      <xdr:rowOff>57150</xdr:rowOff>
    </xdr:to>
    <xdr:sp>
      <xdr:nvSpPr>
        <xdr:cNvPr id="498" name="フローチャート : 判断 498"/>
        <xdr:cNvSpPr>
          <a:spLocks/>
        </xdr:cNvSpPr>
      </xdr:nvSpPr>
      <xdr:spPr>
        <a:xfrm>
          <a:off x="13077825" y="6296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37</xdr:row>
      <xdr:rowOff>66675</xdr:rowOff>
    </xdr:from>
    <xdr:to>
      <xdr:col>20</xdr:col>
      <xdr:colOff>123825</xdr:colOff>
      <xdr:row>38</xdr:row>
      <xdr:rowOff>57150</xdr:rowOff>
    </xdr:to>
    <xdr:sp fLocksText="0">
      <xdr:nvSpPr>
        <xdr:cNvPr id="499" name="テキスト ボックス 499"/>
        <xdr:cNvSpPr txBox="1">
          <a:spLocks noChangeArrowheads="1"/>
        </xdr:cNvSpPr>
      </xdr:nvSpPr>
      <xdr:spPr>
        <a:xfrm>
          <a:off x="12963525" y="64103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1,992</a:t>
          </a:r>
        </a:p>
      </xdr:txBody>
    </xdr:sp>
    <xdr:clientData/>
  </xdr:twoCellAnchor>
  <xdr:twoCellAnchor>
    <xdr:from>
      <xdr:col>18</xdr:col>
      <xdr:colOff>371475</xdr:colOff>
      <xdr:row>36</xdr:row>
      <xdr:rowOff>0</xdr:rowOff>
    </xdr:from>
    <xdr:to>
      <xdr:col>18</xdr:col>
      <xdr:colOff>476250</xdr:colOff>
      <xdr:row>36</xdr:row>
      <xdr:rowOff>104775</xdr:rowOff>
    </xdr:to>
    <xdr:sp>
      <xdr:nvSpPr>
        <xdr:cNvPr id="500" name="フローチャート : 判断 500"/>
        <xdr:cNvSpPr>
          <a:spLocks/>
        </xdr:cNvSpPr>
      </xdr:nvSpPr>
      <xdr:spPr>
        <a:xfrm>
          <a:off x="12230100" y="61722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34</xdr:row>
      <xdr:rowOff>133350</xdr:rowOff>
    </xdr:from>
    <xdr:to>
      <xdr:col>18</xdr:col>
      <xdr:colOff>590550</xdr:colOff>
      <xdr:row>35</xdr:row>
      <xdr:rowOff>123825</xdr:rowOff>
    </xdr:to>
    <xdr:sp fLocksText="0">
      <xdr:nvSpPr>
        <xdr:cNvPr id="501" name="テキスト ボックス 501"/>
        <xdr:cNvSpPr txBox="1">
          <a:spLocks noChangeArrowheads="1"/>
        </xdr:cNvSpPr>
      </xdr:nvSpPr>
      <xdr:spPr>
        <a:xfrm>
          <a:off x="12115800" y="596265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2,652</a:t>
          </a:r>
        </a:p>
      </xdr:txBody>
    </xdr:sp>
    <xdr:clientData/>
  </xdr:twoCellAnchor>
  <xdr:twoCellAnchor>
    <xdr:from>
      <xdr:col>23</xdr:col>
      <xdr:colOff>314325</xdr:colOff>
      <xdr:row>41</xdr:row>
      <xdr:rowOff>76200</xdr:rowOff>
    </xdr:from>
    <xdr:to>
      <xdr:col>24</xdr:col>
      <xdr:colOff>381000</xdr:colOff>
      <xdr:row>42</xdr:row>
      <xdr:rowOff>171450</xdr:rowOff>
    </xdr:to>
    <xdr:sp fLocksText="0">
      <xdr:nvSpPr>
        <xdr:cNvPr id="502" name="テキスト ボックス 502"/>
        <xdr:cNvSpPr txBox="1">
          <a:spLocks noChangeArrowheads="1"/>
        </xdr:cNvSpPr>
      </xdr:nvSpPr>
      <xdr:spPr>
        <a:xfrm>
          <a:off x="1545907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41</xdr:row>
      <xdr:rowOff>76200</xdr:rowOff>
    </xdr:from>
    <xdr:to>
      <xdr:col>23</xdr:col>
      <xdr:colOff>238125</xdr:colOff>
      <xdr:row>42</xdr:row>
      <xdr:rowOff>171450</xdr:rowOff>
    </xdr:to>
    <xdr:sp fLocksText="0">
      <xdr:nvSpPr>
        <xdr:cNvPr id="503" name="テキスト ボックス 503"/>
        <xdr:cNvSpPr txBox="1">
          <a:spLocks noChangeArrowheads="1"/>
        </xdr:cNvSpPr>
      </xdr:nvSpPr>
      <xdr:spPr>
        <a:xfrm>
          <a:off x="146494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41</xdr:row>
      <xdr:rowOff>76200</xdr:rowOff>
    </xdr:from>
    <xdr:to>
      <xdr:col>22</xdr:col>
      <xdr:colOff>47625</xdr:colOff>
      <xdr:row>42</xdr:row>
      <xdr:rowOff>171450</xdr:rowOff>
    </xdr:to>
    <xdr:sp fLocksText="0">
      <xdr:nvSpPr>
        <xdr:cNvPr id="504" name="テキスト ボックス 504"/>
        <xdr:cNvSpPr txBox="1">
          <a:spLocks noChangeArrowheads="1"/>
        </xdr:cNvSpPr>
      </xdr:nvSpPr>
      <xdr:spPr>
        <a:xfrm>
          <a:off x="1380172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41</xdr:row>
      <xdr:rowOff>76200</xdr:rowOff>
    </xdr:from>
    <xdr:to>
      <xdr:col>20</xdr:col>
      <xdr:colOff>514350</xdr:colOff>
      <xdr:row>42</xdr:row>
      <xdr:rowOff>171450</xdr:rowOff>
    </xdr:to>
    <xdr:sp fLocksText="0">
      <xdr:nvSpPr>
        <xdr:cNvPr id="505" name="テキスト ボックス 505"/>
        <xdr:cNvSpPr txBox="1">
          <a:spLocks noChangeArrowheads="1"/>
        </xdr:cNvSpPr>
      </xdr:nvSpPr>
      <xdr:spPr>
        <a:xfrm>
          <a:off x="1295400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41</xdr:row>
      <xdr:rowOff>76200</xdr:rowOff>
    </xdr:from>
    <xdr:to>
      <xdr:col>19</xdr:col>
      <xdr:colOff>314325</xdr:colOff>
      <xdr:row>42</xdr:row>
      <xdr:rowOff>171450</xdr:rowOff>
    </xdr:to>
    <xdr:sp fLocksText="0">
      <xdr:nvSpPr>
        <xdr:cNvPr id="506" name="テキスト ボックス 506"/>
        <xdr:cNvSpPr txBox="1">
          <a:spLocks noChangeArrowheads="1"/>
        </xdr:cNvSpPr>
      </xdr:nvSpPr>
      <xdr:spPr>
        <a:xfrm>
          <a:off x="120967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38</xdr:row>
      <xdr:rowOff>47625</xdr:rowOff>
    </xdr:from>
    <xdr:to>
      <xdr:col>23</xdr:col>
      <xdr:colOff>542925</xdr:colOff>
      <xdr:row>38</xdr:row>
      <xdr:rowOff>152400</xdr:rowOff>
    </xdr:to>
    <xdr:sp>
      <xdr:nvSpPr>
        <xdr:cNvPr id="507" name="円/楕円 507"/>
        <xdr:cNvSpPr>
          <a:spLocks/>
        </xdr:cNvSpPr>
      </xdr:nvSpPr>
      <xdr:spPr>
        <a:xfrm>
          <a:off x="15592425" y="65627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37</xdr:row>
      <xdr:rowOff>19050</xdr:rowOff>
    </xdr:from>
    <xdr:to>
      <xdr:col>24</xdr:col>
      <xdr:colOff>190500</xdr:colOff>
      <xdr:row>38</xdr:row>
      <xdr:rowOff>19050</xdr:rowOff>
    </xdr:to>
    <xdr:sp fLocksText="0">
      <xdr:nvSpPr>
        <xdr:cNvPr id="508" name="災害復旧事業費該当値テキスト"/>
        <xdr:cNvSpPr txBox="1">
          <a:spLocks noChangeArrowheads="1"/>
        </xdr:cNvSpPr>
      </xdr:nvSpPr>
      <xdr:spPr>
        <a:xfrm>
          <a:off x="15744825" y="6362700"/>
          <a:ext cx="2476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609</a:t>
          </a:r>
        </a:p>
      </xdr:txBody>
    </xdr:sp>
    <xdr:clientData/>
  </xdr:twoCellAnchor>
  <xdr:twoCellAnchor>
    <xdr:from>
      <xdr:col>22</xdr:col>
      <xdr:colOff>304800</xdr:colOff>
      <xdr:row>38</xdr:row>
      <xdr:rowOff>161925</xdr:rowOff>
    </xdr:from>
    <xdr:to>
      <xdr:col>22</xdr:col>
      <xdr:colOff>400050</xdr:colOff>
      <xdr:row>39</xdr:row>
      <xdr:rowOff>85725</xdr:rowOff>
    </xdr:to>
    <xdr:sp>
      <xdr:nvSpPr>
        <xdr:cNvPr id="509" name="円/楕円 509"/>
        <xdr:cNvSpPr>
          <a:spLocks/>
        </xdr:cNvSpPr>
      </xdr:nvSpPr>
      <xdr:spPr>
        <a:xfrm>
          <a:off x="14792325" y="66770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39</xdr:row>
      <xdr:rowOff>95250</xdr:rowOff>
    </xdr:from>
    <xdr:to>
      <xdr:col>22</xdr:col>
      <xdr:colOff>438150</xdr:colOff>
      <xdr:row>40</xdr:row>
      <xdr:rowOff>85725</xdr:rowOff>
    </xdr:to>
    <xdr:sp fLocksText="0">
      <xdr:nvSpPr>
        <xdr:cNvPr id="510" name="テキスト ボックス 510"/>
        <xdr:cNvSpPr txBox="1">
          <a:spLocks noChangeArrowheads="1"/>
        </xdr:cNvSpPr>
      </xdr:nvSpPr>
      <xdr:spPr>
        <a:xfrm>
          <a:off x="14754225" y="6781800"/>
          <a:ext cx="1714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twoCellAnchor>
  <xdr:twoCellAnchor>
    <xdr:from>
      <xdr:col>21</xdr:col>
      <xdr:colOff>114300</xdr:colOff>
      <xdr:row>35</xdr:row>
      <xdr:rowOff>85725</xdr:rowOff>
    </xdr:from>
    <xdr:to>
      <xdr:col>21</xdr:col>
      <xdr:colOff>200025</xdr:colOff>
      <xdr:row>36</xdr:row>
      <xdr:rowOff>9525</xdr:rowOff>
    </xdr:to>
    <xdr:sp>
      <xdr:nvSpPr>
        <xdr:cNvPr id="511" name="円/楕円 511"/>
        <xdr:cNvSpPr>
          <a:spLocks/>
        </xdr:cNvSpPr>
      </xdr:nvSpPr>
      <xdr:spPr>
        <a:xfrm>
          <a:off x="13944600" y="60864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647700</xdr:colOff>
      <xdr:row>34</xdr:row>
      <xdr:rowOff>38100</xdr:rowOff>
    </xdr:from>
    <xdr:to>
      <xdr:col>21</xdr:col>
      <xdr:colOff>323850</xdr:colOff>
      <xdr:row>35</xdr:row>
      <xdr:rowOff>38100</xdr:rowOff>
    </xdr:to>
    <xdr:sp fLocksText="0">
      <xdr:nvSpPr>
        <xdr:cNvPr id="512" name="テキスト ボックス 512"/>
        <xdr:cNvSpPr txBox="1">
          <a:spLocks noChangeArrowheads="1"/>
        </xdr:cNvSpPr>
      </xdr:nvSpPr>
      <xdr:spPr>
        <a:xfrm>
          <a:off x="13820775" y="5867400"/>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3,141</a:t>
          </a:r>
        </a:p>
      </xdr:txBody>
    </xdr:sp>
    <xdr:clientData/>
  </xdr:twoCellAnchor>
  <xdr:twoCellAnchor>
    <xdr:from>
      <xdr:col>19</xdr:col>
      <xdr:colOff>561975</xdr:colOff>
      <xdr:row>35</xdr:row>
      <xdr:rowOff>104775</xdr:rowOff>
    </xdr:from>
    <xdr:to>
      <xdr:col>20</xdr:col>
      <xdr:colOff>9525</xdr:colOff>
      <xdr:row>36</xdr:row>
      <xdr:rowOff>38100</xdr:rowOff>
    </xdr:to>
    <xdr:sp>
      <xdr:nvSpPr>
        <xdr:cNvPr id="513" name="円/楕円 513"/>
        <xdr:cNvSpPr>
          <a:spLocks/>
        </xdr:cNvSpPr>
      </xdr:nvSpPr>
      <xdr:spPr>
        <a:xfrm>
          <a:off x="13077825" y="61055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34</xdr:row>
      <xdr:rowOff>57150</xdr:rowOff>
    </xdr:from>
    <xdr:to>
      <xdr:col>20</xdr:col>
      <xdr:colOff>123825</xdr:colOff>
      <xdr:row>35</xdr:row>
      <xdr:rowOff>57150</xdr:rowOff>
    </xdr:to>
    <xdr:sp fLocksText="0">
      <xdr:nvSpPr>
        <xdr:cNvPr id="514" name="テキスト ボックス 514"/>
        <xdr:cNvSpPr txBox="1">
          <a:spLocks noChangeArrowheads="1"/>
        </xdr:cNvSpPr>
      </xdr:nvSpPr>
      <xdr:spPr>
        <a:xfrm>
          <a:off x="12963525" y="5886450"/>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3,021</a:t>
          </a:r>
        </a:p>
      </xdr:txBody>
    </xdr:sp>
    <xdr:clientData/>
  </xdr:twoCellAnchor>
  <xdr:twoCellAnchor>
    <xdr:from>
      <xdr:col>18</xdr:col>
      <xdr:colOff>371475</xdr:colOff>
      <xdr:row>38</xdr:row>
      <xdr:rowOff>161925</xdr:rowOff>
    </xdr:from>
    <xdr:to>
      <xdr:col>18</xdr:col>
      <xdr:colOff>476250</xdr:colOff>
      <xdr:row>39</xdr:row>
      <xdr:rowOff>85725</xdr:rowOff>
    </xdr:to>
    <xdr:sp>
      <xdr:nvSpPr>
        <xdr:cNvPr id="515" name="円/楕円 515"/>
        <xdr:cNvSpPr>
          <a:spLocks/>
        </xdr:cNvSpPr>
      </xdr:nvSpPr>
      <xdr:spPr>
        <a:xfrm>
          <a:off x="12230100" y="66770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333375</xdr:colOff>
      <xdr:row>39</xdr:row>
      <xdr:rowOff>95250</xdr:rowOff>
    </xdr:from>
    <xdr:to>
      <xdr:col>18</xdr:col>
      <xdr:colOff>514350</xdr:colOff>
      <xdr:row>40</xdr:row>
      <xdr:rowOff>85725</xdr:rowOff>
    </xdr:to>
    <xdr:sp fLocksText="0">
      <xdr:nvSpPr>
        <xdr:cNvPr id="516" name="テキスト ボックス 516"/>
        <xdr:cNvSpPr txBox="1">
          <a:spLocks noChangeArrowheads="1"/>
        </xdr:cNvSpPr>
      </xdr:nvSpPr>
      <xdr:spPr>
        <a:xfrm>
          <a:off x="12192000" y="6781800"/>
          <a:ext cx="1809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twoCellAnchor>
  <xdr:twoCellAnchor>
    <xdr:from>
      <xdr:col>18</xdr:col>
      <xdr:colOff>76200</xdr:colOff>
      <xdr:row>43</xdr:row>
      <xdr:rowOff>57150</xdr:rowOff>
    </xdr:from>
    <xdr:to>
      <xdr:col>24</xdr:col>
      <xdr:colOff>619125</xdr:colOff>
      <xdr:row>45</xdr:row>
      <xdr:rowOff>28575</xdr:rowOff>
    </xdr:to>
    <xdr:sp>
      <xdr:nvSpPr>
        <xdr:cNvPr id="517" name="正方形/長方形 517"/>
        <xdr:cNvSpPr>
          <a:spLocks/>
        </xdr:cNvSpPr>
      </xdr:nvSpPr>
      <xdr:spPr>
        <a:xfrm>
          <a:off x="11934825" y="7429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失業対策事業費</a:t>
          </a:r>
        </a:p>
      </xdr:txBody>
    </xdr:sp>
    <xdr:clientData/>
  </xdr:twoCellAnchor>
  <xdr:twoCellAnchor>
    <xdr:from>
      <xdr:col>18</xdr:col>
      <xdr:colOff>190500</xdr:colOff>
      <xdr:row>45</xdr:row>
      <xdr:rowOff>57150</xdr:rowOff>
    </xdr:from>
    <xdr:to>
      <xdr:col>20</xdr:col>
      <xdr:colOff>333375</xdr:colOff>
      <xdr:row>46</xdr:row>
      <xdr:rowOff>142875</xdr:rowOff>
    </xdr:to>
    <xdr:sp>
      <xdr:nvSpPr>
        <xdr:cNvPr id="518" name="正方形/長方形 518"/>
        <xdr:cNvSpPr>
          <a:spLocks/>
        </xdr:cNvSpPr>
      </xdr:nvSpPr>
      <xdr:spPr>
        <a:xfrm>
          <a:off x="1204912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46</xdr:row>
      <xdr:rowOff>85725</xdr:rowOff>
    </xdr:from>
    <xdr:to>
      <xdr:col>20</xdr:col>
      <xdr:colOff>333375</xdr:colOff>
      <xdr:row>47</xdr:row>
      <xdr:rowOff>171450</xdr:rowOff>
    </xdr:to>
    <xdr:sp>
      <xdr:nvSpPr>
        <xdr:cNvPr id="519" name="正方形/長方形 519"/>
        <xdr:cNvSpPr>
          <a:spLocks/>
        </xdr:cNvSpPr>
      </xdr:nvSpPr>
      <xdr:spPr>
        <a:xfrm>
          <a:off x="1204912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1/51</a:t>
          </a:r>
        </a:p>
      </xdr:txBody>
    </xdr:sp>
    <xdr:clientData/>
  </xdr:twoCellAnchor>
  <xdr:twoCellAnchor>
    <xdr:from>
      <xdr:col>19</xdr:col>
      <xdr:colOff>514350</xdr:colOff>
      <xdr:row>45</xdr:row>
      <xdr:rowOff>57150</xdr:rowOff>
    </xdr:from>
    <xdr:to>
      <xdr:col>21</xdr:col>
      <xdr:colOff>657225</xdr:colOff>
      <xdr:row>46</xdr:row>
      <xdr:rowOff>142875</xdr:rowOff>
    </xdr:to>
    <xdr:sp>
      <xdr:nvSpPr>
        <xdr:cNvPr id="520" name="正方形/長方形 520"/>
        <xdr:cNvSpPr>
          <a:spLocks/>
        </xdr:cNvSpPr>
      </xdr:nvSpPr>
      <xdr:spPr>
        <a:xfrm>
          <a:off x="13030200"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46</xdr:row>
      <xdr:rowOff>85725</xdr:rowOff>
    </xdr:from>
    <xdr:to>
      <xdr:col>21</xdr:col>
      <xdr:colOff>657225</xdr:colOff>
      <xdr:row>47</xdr:row>
      <xdr:rowOff>171450</xdr:rowOff>
    </xdr:to>
    <xdr:sp>
      <xdr:nvSpPr>
        <xdr:cNvPr id="521" name="正方形/長方形 521"/>
        <xdr:cNvSpPr>
          <a:spLocks/>
        </xdr:cNvSpPr>
      </xdr:nvSpPr>
      <xdr:spPr>
        <a:xfrm>
          <a:off x="13030200"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a:t>
          </a:r>
        </a:p>
      </xdr:txBody>
    </xdr:sp>
    <xdr:clientData/>
  </xdr:twoCellAnchor>
  <xdr:twoCellAnchor>
    <xdr:from>
      <xdr:col>21</xdr:col>
      <xdr:colOff>295275</xdr:colOff>
      <xdr:row>45</xdr:row>
      <xdr:rowOff>57150</xdr:rowOff>
    </xdr:from>
    <xdr:to>
      <xdr:col>23</xdr:col>
      <xdr:colOff>438150</xdr:colOff>
      <xdr:row>46</xdr:row>
      <xdr:rowOff>142875</xdr:rowOff>
    </xdr:to>
    <xdr:sp>
      <xdr:nvSpPr>
        <xdr:cNvPr id="522" name="正方形/長方形 522"/>
        <xdr:cNvSpPr>
          <a:spLocks/>
        </xdr:cNvSpPr>
      </xdr:nvSpPr>
      <xdr:spPr>
        <a:xfrm>
          <a:off x="1412557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46</xdr:row>
      <xdr:rowOff>85725</xdr:rowOff>
    </xdr:from>
    <xdr:to>
      <xdr:col>23</xdr:col>
      <xdr:colOff>438150</xdr:colOff>
      <xdr:row>47</xdr:row>
      <xdr:rowOff>171450</xdr:rowOff>
    </xdr:to>
    <xdr:sp>
      <xdr:nvSpPr>
        <xdr:cNvPr id="523" name="正方形/長方形 523"/>
        <xdr:cNvSpPr>
          <a:spLocks/>
        </xdr:cNvSpPr>
      </xdr:nvSpPr>
      <xdr:spPr>
        <a:xfrm>
          <a:off x="1412557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0</a:t>
          </a:r>
        </a:p>
      </xdr:txBody>
    </xdr:sp>
    <xdr:clientData/>
  </xdr:twoCellAnchor>
  <xdr:twoCellAnchor>
    <xdr:from>
      <xdr:col>18</xdr:col>
      <xdr:colOff>76200</xdr:colOff>
      <xdr:row>48</xdr:row>
      <xdr:rowOff>28575</xdr:rowOff>
    </xdr:from>
    <xdr:to>
      <xdr:col>24</xdr:col>
      <xdr:colOff>619125</xdr:colOff>
      <xdr:row>61</xdr:row>
      <xdr:rowOff>85725</xdr:rowOff>
    </xdr:to>
    <xdr:sp>
      <xdr:nvSpPr>
        <xdr:cNvPr id="524" name="正方形/長方形 524"/>
        <xdr:cNvSpPr>
          <a:spLocks/>
        </xdr:cNvSpPr>
      </xdr:nvSpPr>
      <xdr:spPr>
        <a:xfrm>
          <a:off x="11934825" y="8258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47</xdr:row>
      <xdr:rowOff>9525</xdr:rowOff>
    </xdr:from>
    <xdr:to>
      <xdr:col>18</xdr:col>
      <xdr:colOff>304800</xdr:colOff>
      <xdr:row>47</xdr:row>
      <xdr:rowOff>152400</xdr:rowOff>
    </xdr:to>
    <xdr:sp fLocksText="0">
      <xdr:nvSpPr>
        <xdr:cNvPr id="525" name="テキスト ボックス 525"/>
        <xdr:cNvSpPr txBox="1">
          <a:spLocks noChangeArrowheads="1"/>
        </xdr:cNvSpPr>
      </xdr:nvSpPr>
      <xdr:spPr>
        <a:xfrm>
          <a:off x="119538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61</xdr:row>
      <xdr:rowOff>85725</xdr:rowOff>
    </xdr:from>
    <xdr:to>
      <xdr:col>24</xdr:col>
      <xdr:colOff>619125</xdr:colOff>
      <xdr:row>61</xdr:row>
      <xdr:rowOff>85725</xdr:rowOff>
    </xdr:to>
    <xdr:sp>
      <xdr:nvSpPr>
        <xdr:cNvPr id="526" name="直線コネクタ 526"/>
        <xdr:cNvSpPr>
          <a:spLocks/>
        </xdr:cNvSpPr>
      </xdr:nvSpPr>
      <xdr:spPr>
        <a:xfrm>
          <a:off x="11934825" y="10544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54</xdr:row>
      <xdr:rowOff>142875</xdr:rowOff>
    </xdr:from>
    <xdr:to>
      <xdr:col>24</xdr:col>
      <xdr:colOff>619125</xdr:colOff>
      <xdr:row>54</xdr:row>
      <xdr:rowOff>142875</xdr:rowOff>
    </xdr:to>
    <xdr:sp>
      <xdr:nvSpPr>
        <xdr:cNvPr id="527" name="直線コネクタ 527"/>
        <xdr:cNvSpPr>
          <a:spLocks/>
        </xdr:cNvSpPr>
      </xdr:nvSpPr>
      <xdr:spPr>
        <a:xfrm>
          <a:off x="11934825" y="940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54</xdr:row>
      <xdr:rowOff>9525</xdr:rowOff>
    </xdr:from>
    <xdr:to>
      <xdr:col>18</xdr:col>
      <xdr:colOff>9525</xdr:colOff>
      <xdr:row>55</xdr:row>
      <xdr:rowOff>0</xdr:rowOff>
    </xdr:to>
    <xdr:sp fLocksText="0">
      <xdr:nvSpPr>
        <xdr:cNvPr id="528" name="テキスト ボックス 528"/>
        <xdr:cNvSpPr txBox="1">
          <a:spLocks noChangeArrowheads="1"/>
        </xdr:cNvSpPr>
      </xdr:nvSpPr>
      <xdr:spPr>
        <a:xfrm>
          <a:off x="11753850" y="926782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48</xdr:row>
      <xdr:rowOff>28575</xdr:rowOff>
    </xdr:from>
    <xdr:to>
      <xdr:col>24</xdr:col>
      <xdr:colOff>619125</xdr:colOff>
      <xdr:row>48</xdr:row>
      <xdr:rowOff>28575</xdr:rowOff>
    </xdr:to>
    <xdr:sp>
      <xdr:nvSpPr>
        <xdr:cNvPr id="529" name="直線コネクタ 529"/>
        <xdr:cNvSpPr>
          <a:spLocks/>
        </xdr:cNvSpPr>
      </xdr:nvSpPr>
      <xdr:spPr>
        <a:xfrm>
          <a:off x="11934825" y="8258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47</xdr:row>
      <xdr:rowOff>66675</xdr:rowOff>
    </xdr:from>
    <xdr:to>
      <xdr:col>18</xdr:col>
      <xdr:colOff>9525</xdr:colOff>
      <xdr:row>48</xdr:row>
      <xdr:rowOff>57150</xdr:rowOff>
    </xdr:to>
    <xdr:sp fLocksText="0">
      <xdr:nvSpPr>
        <xdr:cNvPr id="530" name="テキスト ボックス 530"/>
        <xdr:cNvSpPr txBox="1">
          <a:spLocks noChangeArrowheads="1"/>
        </xdr:cNvSpPr>
      </xdr:nvSpPr>
      <xdr:spPr>
        <a:xfrm>
          <a:off x="11753850" y="812482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a:t>
          </a:r>
        </a:p>
      </xdr:txBody>
    </xdr:sp>
    <xdr:clientData/>
  </xdr:twoCellAnchor>
  <xdr:twoCellAnchor>
    <xdr:from>
      <xdr:col>18</xdr:col>
      <xdr:colOff>76200</xdr:colOff>
      <xdr:row>48</xdr:row>
      <xdr:rowOff>28575</xdr:rowOff>
    </xdr:from>
    <xdr:to>
      <xdr:col>24</xdr:col>
      <xdr:colOff>619125</xdr:colOff>
      <xdr:row>61</xdr:row>
      <xdr:rowOff>85725</xdr:rowOff>
    </xdr:to>
    <xdr:sp>
      <xdr:nvSpPr>
        <xdr:cNvPr id="531" name="失業対策事業費グラフ枠"/>
        <xdr:cNvSpPr>
          <a:spLocks/>
        </xdr:cNvSpPr>
      </xdr:nvSpPr>
      <xdr:spPr>
        <a:xfrm>
          <a:off x="11934825" y="8258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609600</xdr:colOff>
      <xdr:row>55</xdr:row>
      <xdr:rowOff>28575</xdr:rowOff>
    </xdr:from>
    <xdr:to>
      <xdr:col>24</xdr:col>
      <xdr:colOff>66675</xdr:colOff>
      <xdr:row>56</xdr:row>
      <xdr:rowOff>19050</xdr:rowOff>
    </xdr:to>
    <xdr:sp fLocksText="0">
      <xdr:nvSpPr>
        <xdr:cNvPr id="532" name="失業対策事業費最小値テキスト"/>
        <xdr:cNvSpPr txBox="1">
          <a:spLocks noChangeArrowheads="1"/>
        </xdr:cNvSpPr>
      </xdr:nvSpPr>
      <xdr:spPr>
        <a:xfrm>
          <a:off x="15754350" y="94583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23</xdr:col>
      <xdr:colOff>409575</xdr:colOff>
      <xdr:row>54</xdr:row>
      <xdr:rowOff>142875</xdr:rowOff>
    </xdr:from>
    <xdr:to>
      <xdr:col>23</xdr:col>
      <xdr:colOff>581025</xdr:colOff>
      <xdr:row>54</xdr:row>
      <xdr:rowOff>142875</xdr:rowOff>
    </xdr:to>
    <xdr:sp>
      <xdr:nvSpPr>
        <xdr:cNvPr id="533" name="直線コネクタ 534"/>
        <xdr:cNvSpPr>
          <a:spLocks/>
        </xdr:cNvSpPr>
      </xdr:nvSpPr>
      <xdr:spPr>
        <a:xfrm>
          <a:off x="15554325" y="9401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609600</xdr:colOff>
      <xdr:row>53</xdr:row>
      <xdr:rowOff>28575</xdr:rowOff>
    </xdr:from>
    <xdr:to>
      <xdr:col>24</xdr:col>
      <xdr:colOff>66675</xdr:colOff>
      <xdr:row>54</xdr:row>
      <xdr:rowOff>19050</xdr:rowOff>
    </xdr:to>
    <xdr:sp fLocksText="0">
      <xdr:nvSpPr>
        <xdr:cNvPr id="534" name="失業対策事業費最大値テキスト"/>
        <xdr:cNvSpPr txBox="1">
          <a:spLocks noChangeArrowheads="1"/>
        </xdr:cNvSpPr>
      </xdr:nvSpPr>
      <xdr:spPr>
        <a:xfrm>
          <a:off x="15754350" y="91154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23</xdr:col>
      <xdr:colOff>409575</xdr:colOff>
      <xdr:row>54</xdr:row>
      <xdr:rowOff>142875</xdr:rowOff>
    </xdr:from>
    <xdr:to>
      <xdr:col>23</xdr:col>
      <xdr:colOff>581025</xdr:colOff>
      <xdr:row>54</xdr:row>
      <xdr:rowOff>142875</xdr:rowOff>
    </xdr:to>
    <xdr:sp>
      <xdr:nvSpPr>
        <xdr:cNvPr id="535" name="直線コネクタ 536"/>
        <xdr:cNvSpPr>
          <a:spLocks/>
        </xdr:cNvSpPr>
      </xdr:nvSpPr>
      <xdr:spPr>
        <a:xfrm>
          <a:off x="15554325" y="9401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54</xdr:row>
      <xdr:rowOff>142875</xdr:rowOff>
    </xdr:from>
    <xdr:to>
      <xdr:col>23</xdr:col>
      <xdr:colOff>495300</xdr:colOff>
      <xdr:row>54</xdr:row>
      <xdr:rowOff>142875</xdr:rowOff>
    </xdr:to>
    <xdr:sp>
      <xdr:nvSpPr>
        <xdr:cNvPr id="536" name="直線コネクタ 537"/>
        <xdr:cNvSpPr>
          <a:spLocks/>
        </xdr:cNvSpPr>
      </xdr:nvSpPr>
      <xdr:spPr>
        <a:xfrm>
          <a:off x="14830425" y="9401175"/>
          <a:ext cx="8096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609600</xdr:colOff>
      <xdr:row>54</xdr:row>
      <xdr:rowOff>85725</xdr:rowOff>
    </xdr:from>
    <xdr:to>
      <xdr:col>24</xdr:col>
      <xdr:colOff>66675</xdr:colOff>
      <xdr:row>55</xdr:row>
      <xdr:rowOff>76200</xdr:rowOff>
    </xdr:to>
    <xdr:sp fLocksText="0">
      <xdr:nvSpPr>
        <xdr:cNvPr id="537" name="失業対策事業費平均値テキスト"/>
        <xdr:cNvSpPr txBox="1">
          <a:spLocks noChangeArrowheads="1"/>
        </xdr:cNvSpPr>
      </xdr:nvSpPr>
      <xdr:spPr>
        <a:xfrm>
          <a:off x="15754350" y="93440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23</xdr:col>
      <xdr:colOff>447675</xdr:colOff>
      <xdr:row>54</xdr:row>
      <xdr:rowOff>85725</xdr:rowOff>
    </xdr:from>
    <xdr:to>
      <xdr:col>23</xdr:col>
      <xdr:colOff>542925</xdr:colOff>
      <xdr:row>55</xdr:row>
      <xdr:rowOff>19050</xdr:rowOff>
    </xdr:to>
    <xdr:sp>
      <xdr:nvSpPr>
        <xdr:cNvPr id="538" name="フローチャート : 判断 539"/>
        <xdr:cNvSpPr>
          <a:spLocks/>
        </xdr:cNvSpPr>
      </xdr:nvSpPr>
      <xdr:spPr>
        <a:xfrm>
          <a:off x="15592425" y="9344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54</xdr:row>
      <xdr:rowOff>142875</xdr:rowOff>
    </xdr:from>
    <xdr:to>
      <xdr:col>22</xdr:col>
      <xdr:colOff>342900</xdr:colOff>
      <xdr:row>54</xdr:row>
      <xdr:rowOff>142875</xdr:rowOff>
    </xdr:to>
    <xdr:sp>
      <xdr:nvSpPr>
        <xdr:cNvPr id="539" name="直線コネクタ 540"/>
        <xdr:cNvSpPr>
          <a:spLocks/>
        </xdr:cNvSpPr>
      </xdr:nvSpPr>
      <xdr:spPr>
        <a:xfrm>
          <a:off x="13982700" y="94011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54</xdr:row>
      <xdr:rowOff>85725</xdr:rowOff>
    </xdr:from>
    <xdr:to>
      <xdr:col>22</xdr:col>
      <xdr:colOff>400050</xdr:colOff>
      <xdr:row>55</xdr:row>
      <xdr:rowOff>19050</xdr:rowOff>
    </xdr:to>
    <xdr:sp>
      <xdr:nvSpPr>
        <xdr:cNvPr id="540" name="フローチャート : 判断 541"/>
        <xdr:cNvSpPr>
          <a:spLocks/>
        </xdr:cNvSpPr>
      </xdr:nvSpPr>
      <xdr:spPr>
        <a:xfrm>
          <a:off x="14792325" y="9344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55</xdr:row>
      <xdr:rowOff>28575</xdr:rowOff>
    </xdr:from>
    <xdr:to>
      <xdr:col>22</xdr:col>
      <xdr:colOff>400050</xdr:colOff>
      <xdr:row>56</xdr:row>
      <xdr:rowOff>19050</xdr:rowOff>
    </xdr:to>
    <xdr:sp fLocksText="0">
      <xdr:nvSpPr>
        <xdr:cNvPr id="541" name="テキスト ボックス 542"/>
        <xdr:cNvSpPr txBox="1">
          <a:spLocks noChangeArrowheads="1"/>
        </xdr:cNvSpPr>
      </xdr:nvSpPr>
      <xdr:spPr>
        <a:xfrm>
          <a:off x="14782800" y="94583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19</xdr:col>
      <xdr:colOff>619125</xdr:colOff>
      <xdr:row>54</xdr:row>
      <xdr:rowOff>142875</xdr:rowOff>
    </xdr:from>
    <xdr:to>
      <xdr:col>21</xdr:col>
      <xdr:colOff>152400</xdr:colOff>
      <xdr:row>54</xdr:row>
      <xdr:rowOff>142875</xdr:rowOff>
    </xdr:to>
    <xdr:sp>
      <xdr:nvSpPr>
        <xdr:cNvPr id="542" name="直線コネクタ 543"/>
        <xdr:cNvSpPr>
          <a:spLocks/>
        </xdr:cNvSpPr>
      </xdr:nvSpPr>
      <xdr:spPr>
        <a:xfrm>
          <a:off x="13134975" y="94011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54</xdr:row>
      <xdr:rowOff>85725</xdr:rowOff>
    </xdr:from>
    <xdr:to>
      <xdr:col>21</xdr:col>
      <xdr:colOff>200025</xdr:colOff>
      <xdr:row>55</xdr:row>
      <xdr:rowOff>19050</xdr:rowOff>
    </xdr:to>
    <xdr:sp>
      <xdr:nvSpPr>
        <xdr:cNvPr id="543" name="フローチャート : 判断 544"/>
        <xdr:cNvSpPr>
          <a:spLocks/>
        </xdr:cNvSpPr>
      </xdr:nvSpPr>
      <xdr:spPr>
        <a:xfrm>
          <a:off x="13944600" y="9344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55</xdr:row>
      <xdr:rowOff>28575</xdr:rowOff>
    </xdr:from>
    <xdr:to>
      <xdr:col>21</xdr:col>
      <xdr:colOff>209550</xdr:colOff>
      <xdr:row>56</xdr:row>
      <xdr:rowOff>19050</xdr:rowOff>
    </xdr:to>
    <xdr:sp fLocksText="0">
      <xdr:nvSpPr>
        <xdr:cNvPr id="544" name="テキスト ボックス 545"/>
        <xdr:cNvSpPr txBox="1">
          <a:spLocks noChangeArrowheads="1"/>
        </xdr:cNvSpPr>
      </xdr:nvSpPr>
      <xdr:spPr>
        <a:xfrm>
          <a:off x="13925550" y="94583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18</xdr:col>
      <xdr:colOff>419100</xdr:colOff>
      <xdr:row>54</xdr:row>
      <xdr:rowOff>142875</xdr:rowOff>
    </xdr:from>
    <xdr:to>
      <xdr:col>19</xdr:col>
      <xdr:colOff>619125</xdr:colOff>
      <xdr:row>54</xdr:row>
      <xdr:rowOff>142875</xdr:rowOff>
    </xdr:to>
    <xdr:sp>
      <xdr:nvSpPr>
        <xdr:cNvPr id="545" name="直線コネクタ 546"/>
        <xdr:cNvSpPr>
          <a:spLocks/>
        </xdr:cNvSpPr>
      </xdr:nvSpPr>
      <xdr:spPr>
        <a:xfrm>
          <a:off x="12277725" y="9401175"/>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54</xdr:row>
      <xdr:rowOff>85725</xdr:rowOff>
    </xdr:from>
    <xdr:to>
      <xdr:col>20</xdr:col>
      <xdr:colOff>9525</xdr:colOff>
      <xdr:row>55</xdr:row>
      <xdr:rowOff>19050</xdr:rowOff>
    </xdr:to>
    <xdr:sp>
      <xdr:nvSpPr>
        <xdr:cNvPr id="546" name="フローチャート : 判断 547"/>
        <xdr:cNvSpPr>
          <a:spLocks/>
        </xdr:cNvSpPr>
      </xdr:nvSpPr>
      <xdr:spPr>
        <a:xfrm>
          <a:off x="13077825" y="9344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55</xdr:row>
      <xdr:rowOff>28575</xdr:rowOff>
    </xdr:from>
    <xdr:to>
      <xdr:col>20</xdr:col>
      <xdr:colOff>19050</xdr:colOff>
      <xdr:row>56</xdr:row>
      <xdr:rowOff>19050</xdr:rowOff>
    </xdr:to>
    <xdr:sp fLocksText="0">
      <xdr:nvSpPr>
        <xdr:cNvPr id="547" name="テキスト ボックス 548"/>
        <xdr:cNvSpPr txBox="1">
          <a:spLocks noChangeArrowheads="1"/>
        </xdr:cNvSpPr>
      </xdr:nvSpPr>
      <xdr:spPr>
        <a:xfrm>
          <a:off x="13077825" y="94583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18</xdr:col>
      <xdr:colOff>371475</xdr:colOff>
      <xdr:row>54</xdr:row>
      <xdr:rowOff>85725</xdr:rowOff>
    </xdr:from>
    <xdr:to>
      <xdr:col>18</xdr:col>
      <xdr:colOff>476250</xdr:colOff>
      <xdr:row>55</xdr:row>
      <xdr:rowOff>19050</xdr:rowOff>
    </xdr:to>
    <xdr:sp>
      <xdr:nvSpPr>
        <xdr:cNvPr id="548" name="フローチャート : 判断 549"/>
        <xdr:cNvSpPr>
          <a:spLocks/>
        </xdr:cNvSpPr>
      </xdr:nvSpPr>
      <xdr:spPr>
        <a:xfrm>
          <a:off x="12230100" y="9344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55</xdr:row>
      <xdr:rowOff>28575</xdr:rowOff>
    </xdr:from>
    <xdr:to>
      <xdr:col>18</xdr:col>
      <xdr:colOff>476250</xdr:colOff>
      <xdr:row>56</xdr:row>
      <xdr:rowOff>19050</xdr:rowOff>
    </xdr:to>
    <xdr:sp fLocksText="0">
      <xdr:nvSpPr>
        <xdr:cNvPr id="549" name="テキスト ボックス 550"/>
        <xdr:cNvSpPr txBox="1">
          <a:spLocks noChangeArrowheads="1"/>
        </xdr:cNvSpPr>
      </xdr:nvSpPr>
      <xdr:spPr>
        <a:xfrm>
          <a:off x="12220575" y="945832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23</xdr:col>
      <xdr:colOff>314325</xdr:colOff>
      <xdr:row>61</xdr:row>
      <xdr:rowOff>76200</xdr:rowOff>
    </xdr:from>
    <xdr:to>
      <xdr:col>24</xdr:col>
      <xdr:colOff>381000</xdr:colOff>
      <xdr:row>62</xdr:row>
      <xdr:rowOff>171450</xdr:rowOff>
    </xdr:to>
    <xdr:sp fLocksText="0">
      <xdr:nvSpPr>
        <xdr:cNvPr id="550" name="テキスト ボックス 551"/>
        <xdr:cNvSpPr txBox="1">
          <a:spLocks noChangeArrowheads="1"/>
        </xdr:cNvSpPr>
      </xdr:nvSpPr>
      <xdr:spPr>
        <a:xfrm>
          <a:off x="1545907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61</xdr:row>
      <xdr:rowOff>76200</xdr:rowOff>
    </xdr:from>
    <xdr:to>
      <xdr:col>23</xdr:col>
      <xdr:colOff>238125</xdr:colOff>
      <xdr:row>62</xdr:row>
      <xdr:rowOff>171450</xdr:rowOff>
    </xdr:to>
    <xdr:sp fLocksText="0">
      <xdr:nvSpPr>
        <xdr:cNvPr id="551" name="テキスト ボックス 552"/>
        <xdr:cNvSpPr txBox="1">
          <a:spLocks noChangeArrowheads="1"/>
        </xdr:cNvSpPr>
      </xdr:nvSpPr>
      <xdr:spPr>
        <a:xfrm>
          <a:off x="146494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61</xdr:row>
      <xdr:rowOff>76200</xdr:rowOff>
    </xdr:from>
    <xdr:to>
      <xdr:col>22</xdr:col>
      <xdr:colOff>47625</xdr:colOff>
      <xdr:row>62</xdr:row>
      <xdr:rowOff>171450</xdr:rowOff>
    </xdr:to>
    <xdr:sp fLocksText="0">
      <xdr:nvSpPr>
        <xdr:cNvPr id="552" name="テキスト ボックス 553"/>
        <xdr:cNvSpPr txBox="1">
          <a:spLocks noChangeArrowheads="1"/>
        </xdr:cNvSpPr>
      </xdr:nvSpPr>
      <xdr:spPr>
        <a:xfrm>
          <a:off x="1380172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61</xdr:row>
      <xdr:rowOff>76200</xdr:rowOff>
    </xdr:from>
    <xdr:to>
      <xdr:col>20</xdr:col>
      <xdr:colOff>514350</xdr:colOff>
      <xdr:row>62</xdr:row>
      <xdr:rowOff>171450</xdr:rowOff>
    </xdr:to>
    <xdr:sp fLocksText="0">
      <xdr:nvSpPr>
        <xdr:cNvPr id="553" name="テキスト ボックス 554"/>
        <xdr:cNvSpPr txBox="1">
          <a:spLocks noChangeArrowheads="1"/>
        </xdr:cNvSpPr>
      </xdr:nvSpPr>
      <xdr:spPr>
        <a:xfrm>
          <a:off x="1295400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61</xdr:row>
      <xdr:rowOff>76200</xdr:rowOff>
    </xdr:from>
    <xdr:to>
      <xdr:col>19</xdr:col>
      <xdr:colOff>314325</xdr:colOff>
      <xdr:row>62</xdr:row>
      <xdr:rowOff>171450</xdr:rowOff>
    </xdr:to>
    <xdr:sp fLocksText="0">
      <xdr:nvSpPr>
        <xdr:cNvPr id="554" name="テキスト ボックス 555"/>
        <xdr:cNvSpPr txBox="1">
          <a:spLocks noChangeArrowheads="1"/>
        </xdr:cNvSpPr>
      </xdr:nvSpPr>
      <xdr:spPr>
        <a:xfrm>
          <a:off x="120967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54</xdr:row>
      <xdr:rowOff>85725</xdr:rowOff>
    </xdr:from>
    <xdr:to>
      <xdr:col>23</xdr:col>
      <xdr:colOff>542925</xdr:colOff>
      <xdr:row>55</xdr:row>
      <xdr:rowOff>19050</xdr:rowOff>
    </xdr:to>
    <xdr:sp>
      <xdr:nvSpPr>
        <xdr:cNvPr id="555" name="円/楕円 556"/>
        <xdr:cNvSpPr>
          <a:spLocks/>
        </xdr:cNvSpPr>
      </xdr:nvSpPr>
      <xdr:spPr>
        <a:xfrm>
          <a:off x="15592425" y="9344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609600</xdr:colOff>
      <xdr:row>53</xdr:row>
      <xdr:rowOff>142875</xdr:rowOff>
    </xdr:from>
    <xdr:to>
      <xdr:col>24</xdr:col>
      <xdr:colOff>66675</xdr:colOff>
      <xdr:row>54</xdr:row>
      <xdr:rowOff>133350</xdr:rowOff>
    </xdr:to>
    <xdr:sp fLocksText="0">
      <xdr:nvSpPr>
        <xdr:cNvPr id="556" name="失業対策事業費該当値テキスト"/>
        <xdr:cNvSpPr txBox="1">
          <a:spLocks noChangeArrowheads="1"/>
        </xdr:cNvSpPr>
      </xdr:nvSpPr>
      <xdr:spPr>
        <a:xfrm>
          <a:off x="15754350" y="92297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22</xdr:col>
      <xdr:colOff>304800</xdr:colOff>
      <xdr:row>54</xdr:row>
      <xdr:rowOff>85725</xdr:rowOff>
    </xdr:from>
    <xdr:to>
      <xdr:col>22</xdr:col>
      <xdr:colOff>400050</xdr:colOff>
      <xdr:row>55</xdr:row>
      <xdr:rowOff>19050</xdr:rowOff>
    </xdr:to>
    <xdr:sp>
      <xdr:nvSpPr>
        <xdr:cNvPr id="557" name="円/楕円 558"/>
        <xdr:cNvSpPr>
          <a:spLocks/>
        </xdr:cNvSpPr>
      </xdr:nvSpPr>
      <xdr:spPr>
        <a:xfrm>
          <a:off x="14792325" y="93440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53</xdr:row>
      <xdr:rowOff>47625</xdr:rowOff>
    </xdr:from>
    <xdr:to>
      <xdr:col>22</xdr:col>
      <xdr:colOff>400050</xdr:colOff>
      <xdr:row>54</xdr:row>
      <xdr:rowOff>38100</xdr:rowOff>
    </xdr:to>
    <xdr:sp fLocksText="0">
      <xdr:nvSpPr>
        <xdr:cNvPr id="558" name="テキスト ボックス 559"/>
        <xdr:cNvSpPr txBox="1">
          <a:spLocks noChangeArrowheads="1"/>
        </xdr:cNvSpPr>
      </xdr:nvSpPr>
      <xdr:spPr>
        <a:xfrm>
          <a:off x="14782800" y="91344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21</xdr:col>
      <xdr:colOff>114300</xdr:colOff>
      <xdr:row>54</xdr:row>
      <xdr:rowOff>85725</xdr:rowOff>
    </xdr:from>
    <xdr:to>
      <xdr:col>21</xdr:col>
      <xdr:colOff>200025</xdr:colOff>
      <xdr:row>55</xdr:row>
      <xdr:rowOff>19050</xdr:rowOff>
    </xdr:to>
    <xdr:sp>
      <xdr:nvSpPr>
        <xdr:cNvPr id="559" name="円/楕円 560"/>
        <xdr:cNvSpPr>
          <a:spLocks/>
        </xdr:cNvSpPr>
      </xdr:nvSpPr>
      <xdr:spPr>
        <a:xfrm>
          <a:off x="13944600" y="9344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53</xdr:row>
      <xdr:rowOff>47625</xdr:rowOff>
    </xdr:from>
    <xdr:to>
      <xdr:col>21</xdr:col>
      <xdr:colOff>209550</xdr:colOff>
      <xdr:row>54</xdr:row>
      <xdr:rowOff>38100</xdr:rowOff>
    </xdr:to>
    <xdr:sp fLocksText="0">
      <xdr:nvSpPr>
        <xdr:cNvPr id="560" name="テキスト ボックス 561"/>
        <xdr:cNvSpPr txBox="1">
          <a:spLocks noChangeArrowheads="1"/>
        </xdr:cNvSpPr>
      </xdr:nvSpPr>
      <xdr:spPr>
        <a:xfrm>
          <a:off x="13925550" y="91344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19</xdr:col>
      <xdr:colOff>561975</xdr:colOff>
      <xdr:row>54</xdr:row>
      <xdr:rowOff>85725</xdr:rowOff>
    </xdr:from>
    <xdr:to>
      <xdr:col>20</xdr:col>
      <xdr:colOff>9525</xdr:colOff>
      <xdr:row>55</xdr:row>
      <xdr:rowOff>19050</xdr:rowOff>
    </xdr:to>
    <xdr:sp>
      <xdr:nvSpPr>
        <xdr:cNvPr id="561" name="円/楕円 562"/>
        <xdr:cNvSpPr>
          <a:spLocks/>
        </xdr:cNvSpPr>
      </xdr:nvSpPr>
      <xdr:spPr>
        <a:xfrm>
          <a:off x="13077825" y="93440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53</xdr:row>
      <xdr:rowOff>47625</xdr:rowOff>
    </xdr:from>
    <xdr:to>
      <xdr:col>20</xdr:col>
      <xdr:colOff>19050</xdr:colOff>
      <xdr:row>54</xdr:row>
      <xdr:rowOff>38100</xdr:rowOff>
    </xdr:to>
    <xdr:sp fLocksText="0">
      <xdr:nvSpPr>
        <xdr:cNvPr id="562" name="テキスト ボックス 563"/>
        <xdr:cNvSpPr txBox="1">
          <a:spLocks noChangeArrowheads="1"/>
        </xdr:cNvSpPr>
      </xdr:nvSpPr>
      <xdr:spPr>
        <a:xfrm>
          <a:off x="13077825" y="91344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18</xdr:col>
      <xdr:colOff>371475</xdr:colOff>
      <xdr:row>54</xdr:row>
      <xdr:rowOff>85725</xdr:rowOff>
    </xdr:from>
    <xdr:to>
      <xdr:col>18</xdr:col>
      <xdr:colOff>476250</xdr:colOff>
      <xdr:row>55</xdr:row>
      <xdr:rowOff>19050</xdr:rowOff>
    </xdr:to>
    <xdr:sp>
      <xdr:nvSpPr>
        <xdr:cNvPr id="563" name="円/楕円 564"/>
        <xdr:cNvSpPr>
          <a:spLocks/>
        </xdr:cNvSpPr>
      </xdr:nvSpPr>
      <xdr:spPr>
        <a:xfrm>
          <a:off x="12230100" y="93440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53</xdr:row>
      <xdr:rowOff>47625</xdr:rowOff>
    </xdr:from>
    <xdr:to>
      <xdr:col>18</xdr:col>
      <xdr:colOff>476250</xdr:colOff>
      <xdr:row>54</xdr:row>
      <xdr:rowOff>38100</xdr:rowOff>
    </xdr:to>
    <xdr:sp fLocksText="0">
      <xdr:nvSpPr>
        <xdr:cNvPr id="564" name="テキスト ボックス 565"/>
        <xdr:cNvSpPr txBox="1">
          <a:spLocks noChangeArrowheads="1"/>
        </xdr:cNvSpPr>
      </xdr:nvSpPr>
      <xdr:spPr>
        <a:xfrm>
          <a:off x="12220575" y="913447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18</xdr:col>
      <xdr:colOff>76200</xdr:colOff>
      <xdr:row>63</xdr:row>
      <xdr:rowOff>57150</xdr:rowOff>
    </xdr:from>
    <xdr:to>
      <xdr:col>24</xdr:col>
      <xdr:colOff>619125</xdr:colOff>
      <xdr:row>65</xdr:row>
      <xdr:rowOff>28575</xdr:rowOff>
    </xdr:to>
    <xdr:sp>
      <xdr:nvSpPr>
        <xdr:cNvPr id="565" name="正方形/長方形 566"/>
        <xdr:cNvSpPr>
          <a:spLocks/>
        </xdr:cNvSpPr>
      </xdr:nvSpPr>
      <xdr:spPr>
        <a:xfrm>
          <a:off x="11934825" y="10858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18</xdr:col>
      <xdr:colOff>190500</xdr:colOff>
      <xdr:row>65</xdr:row>
      <xdr:rowOff>57150</xdr:rowOff>
    </xdr:from>
    <xdr:to>
      <xdr:col>20</xdr:col>
      <xdr:colOff>333375</xdr:colOff>
      <xdr:row>66</xdr:row>
      <xdr:rowOff>142875</xdr:rowOff>
    </xdr:to>
    <xdr:sp>
      <xdr:nvSpPr>
        <xdr:cNvPr id="566" name="正方形/長方形 567"/>
        <xdr:cNvSpPr>
          <a:spLocks/>
        </xdr:cNvSpPr>
      </xdr:nvSpPr>
      <xdr:spPr>
        <a:xfrm>
          <a:off x="1204912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66</xdr:row>
      <xdr:rowOff>85725</xdr:rowOff>
    </xdr:from>
    <xdr:to>
      <xdr:col>20</xdr:col>
      <xdr:colOff>333375</xdr:colOff>
      <xdr:row>68</xdr:row>
      <xdr:rowOff>0</xdr:rowOff>
    </xdr:to>
    <xdr:sp>
      <xdr:nvSpPr>
        <xdr:cNvPr id="567" name="正方形/長方形 568"/>
        <xdr:cNvSpPr>
          <a:spLocks/>
        </xdr:cNvSpPr>
      </xdr:nvSpPr>
      <xdr:spPr>
        <a:xfrm>
          <a:off x="1204912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6/51</a:t>
          </a:r>
        </a:p>
      </xdr:txBody>
    </xdr:sp>
    <xdr:clientData/>
  </xdr:twoCellAnchor>
  <xdr:twoCellAnchor>
    <xdr:from>
      <xdr:col>19</xdr:col>
      <xdr:colOff>514350</xdr:colOff>
      <xdr:row>65</xdr:row>
      <xdr:rowOff>57150</xdr:rowOff>
    </xdr:from>
    <xdr:to>
      <xdr:col>21</xdr:col>
      <xdr:colOff>657225</xdr:colOff>
      <xdr:row>66</xdr:row>
      <xdr:rowOff>142875</xdr:rowOff>
    </xdr:to>
    <xdr:sp>
      <xdr:nvSpPr>
        <xdr:cNvPr id="568" name="正方形/長方形 569"/>
        <xdr:cNvSpPr>
          <a:spLocks/>
        </xdr:cNvSpPr>
      </xdr:nvSpPr>
      <xdr:spPr>
        <a:xfrm>
          <a:off x="13030200"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66</xdr:row>
      <xdr:rowOff>85725</xdr:rowOff>
    </xdr:from>
    <xdr:to>
      <xdr:col>21</xdr:col>
      <xdr:colOff>657225</xdr:colOff>
      <xdr:row>68</xdr:row>
      <xdr:rowOff>0</xdr:rowOff>
    </xdr:to>
    <xdr:sp>
      <xdr:nvSpPr>
        <xdr:cNvPr id="569" name="正方形/長方形 570"/>
        <xdr:cNvSpPr>
          <a:spLocks/>
        </xdr:cNvSpPr>
      </xdr:nvSpPr>
      <xdr:spPr>
        <a:xfrm>
          <a:off x="13030200"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43,802</a:t>
          </a:r>
        </a:p>
      </xdr:txBody>
    </xdr:sp>
    <xdr:clientData/>
  </xdr:twoCellAnchor>
  <xdr:twoCellAnchor>
    <xdr:from>
      <xdr:col>21</xdr:col>
      <xdr:colOff>295275</xdr:colOff>
      <xdr:row>65</xdr:row>
      <xdr:rowOff>57150</xdr:rowOff>
    </xdr:from>
    <xdr:to>
      <xdr:col>23</xdr:col>
      <xdr:colOff>438150</xdr:colOff>
      <xdr:row>66</xdr:row>
      <xdr:rowOff>142875</xdr:rowOff>
    </xdr:to>
    <xdr:sp>
      <xdr:nvSpPr>
        <xdr:cNvPr id="570" name="正方形/長方形 571"/>
        <xdr:cNvSpPr>
          <a:spLocks/>
        </xdr:cNvSpPr>
      </xdr:nvSpPr>
      <xdr:spPr>
        <a:xfrm>
          <a:off x="1412557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66</xdr:row>
      <xdr:rowOff>85725</xdr:rowOff>
    </xdr:from>
    <xdr:to>
      <xdr:col>23</xdr:col>
      <xdr:colOff>438150</xdr:colOff>
      <xdr:row>68</xdr:row>
      <xdr:rowOff>0</xdr:rowOff>
    </xdr:to>
    <xdr:sp>
      <xdr:nvSpPr>
        <xdr:cNvPr id="571" name="正方形/長方形 572"/>
        <xdr:cNvSpPr>
          <a:spLocks/>
        </xdr:cNvSpPr>
      </xdr:nvSpPr>
      <xdr:spPr>
        <a:xfrm>
          <a:off x="1412557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61,146</a:t>
          </a:r>
        </a:p>
      </xdr:txBody>
    </xdr:sp>
    <xdr:clientData/>
  </xdr:twoCellAnchor>
  <xdr:twoCellAnchor>
    <xdr:from>
      <xdr:col>18</xdr:col>
      <xdr:colOff>76200</xdr:colOff>
      <xdr:row>68</xdr:row>
      <xdr:rowOff>28575</xdr:rowOff>
    </xdr:from>
    <xdr:to>
      <xdr:col>24</xdr:col>
      <xdr:colOff>619125</xdr:colOff>
      <xdr:row>81</xdr:row>
      <xdr:rowOff>85725</xdr:rowOff>
    </xdr:to>
    <xdr:sp>
      <xdr:nvSpPr>
        <xdr:cNvPr id="572" name="正方形/長方形 573"/>
        <xdr:cNvSpPr>
          <a:spLocks/>
        </xdr:cNvSpPr>
      </xdr:nvSpPr>
      <xdr:spPr>
        <a:xfrm>
          <a:off x="11934825" y="11687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67</xdr:row>
      <xdr:rowOff>9525</xdr:rowOff>
    </xdr:from>
    <xdr:to>
      <xdr:col>18</xdr:col>
      <xdr:colOff>304800</xdr:colOff>
      <xdr:row>67</xdr:row>
      <xdr:rowOff>152400</xdr:rowOff>
    </xdr:to>
    <xdr:sp fLocksText="0">
      <xdr:nvSpPr>
        <xdr:cNvPr id="573" name="テキスト ボックス 574"/>
        <xdr:cNvSpPr txBox="1">
          <a:spLocks noChangeArrowheads="1"/>
        </xdr:cNvSpPr>
      </xdr:nvSpPr>
      <xdr:spPr>
        <a:xfrm>
          <a:off x="11953875" y="11496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81</xdr:row>
      <xdr:rowOff>85725</xdr:rowOff>
    </xdr:from>
    <xdr:to>
      <xdr:col>24</xdr:col>
      <xdr:colOff>619125</xdr:colOff>
      <xdr:row>81</xdr:row>
      <xdr:rowOff>85725</xdr:rowOff>
    </xdr:to>
    <xdr:sp>
      <xdr:nvSpPr>
        <xdr:cNvPr id="574" name="直線コネクタ 575"/>
        <xdr:cNvSpPr>
          <a:spLocks/>
        </xdr:cNvSpPr>
      </xdr:nvSpPr>
      <xdr:spPr>
        <a:xfrm>
          <a:off x="11934825" y="1397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79</xdr:row>
      <xdr:rowOff>95250</xdr:rowOff>
    </xdr:from>
    <xdr:to>
      <xdr:col>24</xdr:col>
      <xdr:colOff>619125</xdr:colOff>
      <xdr:row>79</xdr:row>
      <xdr:rowOff>95250</xdr:rowOff>
    </xdr:to>
    <xdr:sp>
      <xdr:nvSpPr>
        <xdr:cNvPr id="575" name="直線コネクタ 576"/>
        <xdr:cNvSpPr>
          <a:spLocks/>
        </xdr:cNvSpPr>
      </xdr:nvSpPr>
      <xdr:spPr>
        <a:xfrm>
          <a:off x="11934825" y="136398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78</xdr:row>
      <xdr:rowOff>142875</xdr:rowOff>
    </xdr:from>
    <xdr:to>
      <xdr:col>18</xdr:col>
      <xdr:colOff>9525</xdr:colOff>
      <xdr:row>79</xdr:row>
      <xdr:rowOff>133350</xdr:rowOff>
    </xdr:to>
    <xdr:sp fLocksText="0">
      <xdr:nvSpPr>
        <xdr:cNvPr id="576" name="テキスト ボックス 577"/>
        <xdr:cNvSpPr txBox="1">
          <a:spLocks noChangeArrowheads="1"/>
        </xdr:cNvSpPr>
      </xdr:nvSpPr>
      <xdr:spPr>
        <a:xfrm>
          <a:off x="11753850" y="1351597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77</xdr:row>
      <xdr:rowOff>114300</xdr:rowOff>
    </xdr:from>
    <xdr:to>
      <xdr:col>24</xdr:col>
      <xdr:colOff>619125</xdr:colOff>
      <xdr:row>77</xdr:row>
      <xdr:rowOff>114300</xdr:rowOff>
    </xdr:to>
    <xdr:sp>
      <xdr:nvSpPr>
        <xdr:cNvPr id="577" name="直線コネクタ 578"/>
        <xdr:cNvSpPr>
          <a:spLocks/>
        </xdr:cNvSpPr>
      </xdr:nvSpPr>
      <xdr:spPr>
        <a:xfrm>
          <a:off x="11934825" y="133159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76</xdr:row>
      <xdr:rowOff>161925</xdr:rowOff>
    </xdr:from>
    <xdr:to>
      <xdr:col>18</xdr:col>
      <xdr:colOff>19050</xdr:colOff>
      <xdr:row>77</xdr:row>
      <xdr:rowOff>152400</xdr:rowOff>
    </xdr:to>
    <xdr:sp fLocksText="0">
      <xdr:nvSpPr>
        <xdr:cNvPr id="578" name="テキスト ボックス 579"/>
        <xdr:cNvSpPr txBox="1">
          <a:spLocks noChangeArrowheads="1"/>
        </xdr:cNvSpPr>
      </xdr:nvSpPr>
      <xdr:spPr>
        <a:xfrm>
          <a:off x="11477625" y="13192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18</xdr:col>
      <xdr:colOff>76200</xdr:colOff>
      <xdr:row>75</xdr:row>
      <xdr:rowOff>133350</xdr:rowOff>
    </xdr:from>
    <xdr:to>
      <xdr:col>24</xdr:col>
      <xdr:colOff>619125</xdr:colOff>
      <xdr:row>75</xdr:row>
      <xdr:rowOff>133350</xdr:rowOff>
    </xdr:to>
    <xdr:sp>
      <xdr:nvSpPr>
        <xdr:cNvPr id="579" name="直線コネクタ 580"/>
        <xdr:cNvSpPr>
          <a:spLocks/>
        </xdr:cNvSpPr>
      </xdr:nvSpPr>
      <xdr:spPr>
        <a:xfrm>
          <a:off x="11934825" y="129921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75</xdr:row>
      <xdr:rowOff>0</xdr:rowOff>
    </xdr:from>
    <xdr:to>
      <xdr:col>18</xdr:col>
      <xdr:colOff>19050</xdr:colOff>
      <xdr:row>75</xdr:row>
      <xdr:rowOff>171450</xdr:rowOff>
    </xdr:to>
    <xdr:sp fLocksText="0">
      <xdr:nvSpPr>
        <xdr:cNvPr id="580" name="テキスト ボックス 581"/>
        <xdr:cNvSpPr txBox="1">
          <a:spLocks noChangeArrowheads="1"/>
        </xdr:cNvSpPr>
      </xdr:nvSpPr>
      <xdr:spPr>
        <a:xfrm>
          <a:off x="11477625" y="12858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18</xdr:col>
      <xdr:colOff>76200</xdr:colOff>
      <xdr:row>73</xdr:row>
      <xdr:rowOff>152400</xdr:rowOff>
    </xdr:from>
    <xdr:to>
      <xdr:col>24</xdr:col>
      <xdr:colOff>619125</xdr:colOff>
      <xdr:row>73</xdr:row>
      <xdr:rowOff>152400</xdr:rowOff>
    </xdr:to>
    <xdr:sp>
      <xdr:nvSpPr>
        <xdr:cNvPr id="581" name="直線コネクタ 582"/>
        <xdr:cNvSpPr>
          <a:spLocks/>
        </xdr:cNvSpPr>
      </xdr:nvSpPr>
      <xdr:spPr>
        <a:xfrm>
          <a:off x="11934825" y="126682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73</xdr:row>
      <xdr:rowOff>19050</xdr:rowOff>
    </xdr:from>
    <xdr:to>
      <xdr:col>18</xdr:col>
      <xdr:colOff>19050</xdr:colOff>
      <xdr:row>74</xdr:row>
      <xdr:rowOff>9525</xdr:rowOff>
    </xdr:to>
    <xdr:sp fLocksText="0">
      <xdr:nvSpPr>
        <xdr:cNvPr id="582" name="テキスト ボックス 583"/>
        <xdr:cNvSpPr txBox="1">
          <a:spLocks noChangeArrowheads="1"/>
        </xdr:cNvSpPr>
      </xdr:nvSpPr>
      <xdr:spPr>
        <a:xfrm>
          <a:off x="11477625" y="12534900"/>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18</xdr:col>
      <xdr:colOff>76200</xdr:colOff>
      <xdr:row>71</xdr:row>
      <xdr:rowOff>161925</xdr:rowOff>
    </xdr:from>
    <xdr:to>
      <xdr:col>24</xdr:col>
      <xdr:colOff>619125</xdr:colOff>
      <xdr:row>71</xdr:row>
      <xdr:rowOff>161925</xdr:rowOff>
    </xdr:to>
    <xdr:sp>
      <xdr:nvSpPr>
        <xdr:cNvPr id="583" name="直線コネクタ 584"/>
        <xdr:cNvSpPr>
          <a:spLocks/>
        </xdr:cNvSpPr>
      </xdr:nvSpPr>
      <xdr:spPr>
        <a:xfrm>
          <a:off x="11934825" y="123348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71</xdr:row>
      <xdr:rowOff>28575</xdr:rowOff>
    </xdr:from>
    <xdr:to>
      <xdr:col>18</xdr:col>
      <xdr:colOff>19050</xdr:colOff>
      <xdr:row>72</xdr:row>
      <xdr:rowOff>28575</xdr:rowOff>
    </xdr:to>
    <xdr:sp fLocksText="0">
      <xdr:nvSpPr>
        <xdr:cNvPr id="584" name="テキスト ボックス 585"/>
        <xdr:cNvSpPr txBox="1">
          <a:spLocks noChangeArrowheads="1"/>
        </xdr:cNvSpPr>
      </xdr:nvSpPr>
      <xdr:spPr>
        <a:xfrm>
          <a:off x="11477625" y="12201525"/>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18</xdr:col>
      <xdr:colOff>76200</xdr:colOff>
      <xdr:row>70</xdr:row>
      <xdr:rowOff>9525</xdr:rowOff>
    </xdr:from>
    <xdr:to>
      <xdr:col>24</xdr:col>
      <xdr:colOff>619125</xdr:colOff>
      <xdr:row>70</xdr:row>
      <xdr:rowOff>9525</xdr:rowOff>
    </xdr:to>
    <xdr:sp>
      <xdr:nvSpPr>
        <xdr:cNvPr id="585" name="直線コネクタ 586"/>
        <xdr:cNvSpPr>
          <a:spLocks/>
        </xdr:cNvSpPr>
      </xdr:nvSpPr>
      <xdr:spPr>
        <a:xfrm>
          <a:off x="11934825" y="1201102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69</xdr:row>
      <xdr:rowOff>47625</xdr:rowOff>
    </xdr:from>
    <xdr:to>
      <xdr:col>18</xdr:col>
      <xdr:colOff>19050</xdr:colOff>
      <xdr:row>70</xdr:row>
      <xdr:rowOff>47625</xdr:rowOff>
    </xdr:to>
    <xdr:sp fLocksText="0">
      <xdr:nvSpPr>
        <xdr:cNvPr id="586" name="テキスト ボックス 587"/>
        <xdr:cNvSpPr txBox="1">
          <a:spLocks noChangeArrowheads="1"/>
        </xdr:cNvSpPr>
      </xdr:nvSpPr>
      <xdr:spPr>
        <a:xfrm>
          <a:off x="11410950" y="1187767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18</xdr:col>
      <xdr:colOff>76200</xdr:colOff>
      <xdr:row>68</xdr:row>
      <xdr:rowOff>28575</xdr:rowOff>
    </xdr:from>
    <xdr:to>
      <xdr:col>24</xdr:col>
      <xdr:colOff>619125</xdr:colOff>
      <xdr:row>68</xdr:row>
      <xdr:rowOff>28575</xdr:rowOff>
    </xdr:to>
    <xdr:sp>
      <xdr:nvSpPr>
        <xdr:cNvPr id="587" name="直線コネクタ 588"/>
        <xdr:cNvSpPr>
          <a:spLocks/>
        </xdr:cNvSpPr>
      </xdr:nvSpPr>
      <xdr:spPr>
        <a:xfrm>
          <a:off x="11934825" y="11687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67</xdr:row>
      <xdr:rowOff>66675</xdr:rowOff>
    </xdr:from>
    <xdr:to>
      <xdr:col>18</xdr:col>
      <xdr:colOff>19050</xdr:colOff>
      <xdr:row>68</xdr:row>
      <xdr:rowOff>57150</xdr:rowOff>
    </xdr:to>
    <xdr:sp fLocksText="0">
      <xdr:nvSpPr>
        <xdr:cNvPr id="588" name="テキスト ボックス 589"/>
        <xdr:cNvSpPr txBox="1">
          <a:spLocks noChangeArrowheads="1"/>
        </xdr:cNvSpPr>
      </xdr:nvSpPr>
      <xdr:spPr>
        <a:xfrm>
          <a:off x="11410950" y="11553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18</xdr:col>
      <xdr:colOff>76200</xdr:colOff>
      <xdr:row>68</xdr:row>
      <xdr:rowOff>28575</xdr:rowOff>
    </xdr:from>
    <xdr:to>
      <xdr:col>24</xdr:col>
      <xdr:colOff>619125</xdr:colOff>
      <xdr:row>81</xdr:row>
      <xdr:rowOff>85725</xdr:rowOff>
    </xdr:to>
    <xdr:sp>
      <xdr:nvSpPr>
        <xdr:cNvPr id="589" name="公債費グラフ枠"/>
        <xdr:cNvSpPr>
          <a:spLocks/>
        </xdr:cNvSpPr>
      </xdr:nvSpPr>
      <xdr:spPr>
        <a:xfrm>
          <a:off x="11934825" y="11687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495300</xdr:colOff>
      <xdr:row>70</xdr:row>
      <xdr:rowOff>114300</xdr:rowOff>
    </xdr:from>
    <xdr:to>
      <xdr:col>23</xdr:col>
      <xdr:colOff>495300</xdr:colOff>
      <xdr:row>78</xdr:row>
      <xdr:rowOff>104775</xdr:rowOff>
    </xdr:to>
    <xdr:sp>
      <xdr:nvSpPr>
        <xdr:cNvPr id="590" name="直線コネクタ 591"/>
        <xdr:cNvSpPr>
          <a:spLocks/>
        </xdr:cNvSpPr>
      </xdr:nvSpPr>
      <xdr:spPr>
        <a:xfrm flipV="1">
          <a:off x="15640050" y="12115800"/>
          <a:ext cx="0" cy="13620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78</xdr:row>
      <xdr:rowOff>123825</xdr:rowOff>
    </xdr:from>
    <xdr:to>
      <xdr:col>24</xdr:col>
      <xdr:colOff>352425</xdr:colOff>
      <xdr:row>79</xdr:row>
      <xdr:rowOff>114300</xdr:rowOff>
    </xdr:to>
    <xdr:sp fLocksText="0">
      <xdr:nvSpPr>
        <xdr:cNvPr id="591" name="公債費最小値テキスト"/>
        <xdr:cNvSpPr txBox="1">
          <a:spLocks noChangeArrowheads="1"/>
        </xdr:cNvSpPr>
      </xdr:nvSpPr>
      <xdr:spPr>
        <a:xfrm>
          <a:off x="15744825" y="1349692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10,120</a:t>
          </a:r>
        </a:p>
      </xdr:txBody>
    </xdr:sp>
    <xdr:clientData/>
  </xdr:twoCellAnchor>
  <xdr:twoCellAnchor>
    <xdr:from>
      <xdr:col>23</xdr:col>
      <xdr:colOff>409575</xdr:colOff>
      <xdr:row>78</xdr:row>
      <xdr:rowOff>104775</xdr:rowOff>
    </xdr:from>
    <xdr:to>
      <xdr:col>23</xdr:col>
      <xdr:colOff>581025</xdr:colOff>
      <xdr:row>78</xdr:row>
      <xdr:rowOff>104775</xdr:rowOff>
    </xdr:to>
    <xdr:sp>
      <xdr:nvSpPr>
        <xdr:cNvPr id="592" name="直線コネクタ 593"/>
        <xdr:cNvSpPr>
          <a:spLocks/>
        </xdr:cNvSpPr>
      </xdr:nvSpPr>
      <xdr:spPr>
        <a:xfrm>
          <a:off x="15554325" y="134778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69</xdr:row>
      <xdr:rowOff>76200</xdr:rowOff>
    </xdr:from>
    <xdr:to>
      <xdr:col>24</xdr:col>
      <xdr:colOff>352425</xdr:colOff>
      <xdr:row>70</xdr:row>
      <xdr:rowOff>66675</xdr:rowOff>
    </xdr:to>
    <xdr:sp fLocksText="0">
      <xdr:nvSpPr>
        <xdr:cNvPr id="593" name="公債費最大値テキスト"/>
        <xdr:cNvSpPr txBox="1">
          <a:spLocks noChangeArrowheads="1"/>
        </xdr:cNvSpPr>
      </xdr:nvSpPr>
      <xdr:spPr>
        <a:xfrm>
          <a:off x="15744825" y="119062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93,361</a:t>
          </a:r>
        </a:p>
      </xdr:txBody>
    </xdr:sp>
    <xdr:clientData/>
  </xdr:twoCellAnchor>
  <xdr:twoCellAnchor>
    <xdr:from>
      <xdr:col>23</xdr:col>
      <xdr:colOff>409575</xdr:colOff>
      <xdr:row>70</xdr:row>
      <xdr:rowOff>114300</xdr:rowOff>
    </xdr:from>
    <xdr:to>
      <xdr:col>23</xdr:col>
      <xdr:colOff>581025</xdr:colOff>
      <xdr:row>70</xdr:row>
      <xdr:rowOff>114300</xdr:rowOff>
    </xdr:to>
    <xdr:sp>
      <xdr:nvSpPr>
        <xdr:cNvPr id="594" name="直線コネクタ 595"/>
        <xdr:cNvSpPr>
          <a:spLocks/>
        </xdr:cNvSpPr>
      </xdr:nvSpPr>
      <xdr:spPr>
        <a:xfrm>
          <a:off x="15554325" y="121158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71</xdr:row>
      <xdr:rowOff>161925</xdr:rowOff>
    </xdr:from>
    <xdr:to>
      <xdr:col>23</xdr:col>
      <xdr:colOff>495300</xdr:colOff>
      <xdr:row>72</xdr:row>
      <xdr:rowOff>57150</xdr:rowOff>
    </xdr:to>
    <xdr:sp>
      <xdr:nvSpPr>
        <xdr:cNvPr id="595" name="直線コネクタ 596"/>
        <xdr:cNvSpPr>
          <a:spLocks/>
        </xdr:cNvSpPr>
      </xdr:nvSpPr>
      <xdr:spPr>
        <a:xfrm>
          <a:off x="14830425" y="12334875"/>
          <a:ext cx="809625"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75</xdr:row>
      <xdr:rowOff>133350</xdr:rowOff>
    </xdr:from>
    <xdr:to>
      <xdr:col>24</xdr:col>
      <xdr:colOff>352425</xdr:colOff>
      <xdr:row>76</xdr:row>
      <xdr:rowOff>133350</xdr:rowOff>
    </xdr:to>
    <xdr:sp fLocksText="0">
      <xdr:nvSpPr>
        <xdr:cNvPr id="596" name="公債費平均値テキスト"/>
        <xdr:cNvSpPr txBox="1">
          <a:spLocks noChangeArrowheads="1"/>
        </xdr:cNvSpPr>
      </xdr:nvSpPr>
      <xdr:spPr>
        <a:xfrm>
          <a:off x="15744825" y="12992100"/>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35,858</a:t>
          </a:r>
        </a:p>
      </xdr:txBody>
    </xdr:sp>
    <xdr:clientData/>
  </xdr:twoCellAnchor>
  <xdr:twoCellAnchor>
    <xdr:from>
      <xdr:col>23</xdr:col>
      <xdr:colOff>447675</xdr:colOff>
      <xdr:row>75</xdr:row>
      <xdr:rowOff>152400</xdr:rowOff>
    </xdr:from>
    <xdr:to>
      <xdr:col>23</xdr:col>
      <xdr:colOff>542925</xdr:colOff>
      <xdr:row>76</xdr:row>
      <xdr:rowOff>76200</xdr:rowOff>
    </xdr:to>
    <xdr:sp>
      <xdr:nvSpPr>
        <xdr:cNvPr id="597" name="フローチャート : 判断 598"/>
        <xdr:cNvSpPr>
          <a:spLocks/>
        </xdr:cNvSpPr>
      </xdr:nvSpPr>
      <xdr:spPr>
        <a:xfrm>
          <a:off x="15592425" y="130111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70</xdr:row>
      <xdr:rowOff>152400</xdr:rowOff>
    </xdr:from>
    <xdr:to>
      <xdr:col>22</xdr:col>
      <xdr:colOff>342900</xdr:colOff>
      <xdr:row>71</xdr:row>
      <xdr:rowOff>161925</xdr:rowOff>
    </xdr:to>
    <xdr:sp>
      <xdr:nvSpPr>
        <xdr:cNvPr id="598" name="直線コネクタ 599"/>
        <xdr:cNvSpPr>
          <a:spLocks/>
        </xdr:cNvSpPr>
      </xdr:nvSpPr>
      <xdr:spPr>
        <a:xfrm>
          <a:off x="13982700" y="12153900"/>
          <a:ext cx="847725" cy="1809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75</xdr:row>
      <xdr:rowOff>152400</xdr:rowOff>
    </xdr:from>
    <xdr:to>
      <xdr:col>22</xdr:col>
      <xdr:colOff>400050</xdr:colOff>
      <xdr:row>76</xdr:row>
      <xdr:rowOff>85725</xdr:rowOff>
    </xdr:to>
    <xdr:sp>
      <xdr:nvSpPr>
        <xdr:cNvPr id="599" name="フローチャート : 判断 600"/>
        <xdr:cNvSpPr>
          <a:spLocks/>
        </xdr:cNvSpPr>
      </xdr:nvSpPr>
      <xdr:spPr>
        <a:xfrm>
          <a:off x="14792325" y="130111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76</xdr:row>
      <xdr:rowOff>95250</xdr:rowOff>
    </xdr:from>
    <xdr:to>
      <xdr:col>22</xdr:col>
      <xdr:colOff>552450</xdr:colOff>
      <xdr:row>77</xdr:row>
      <xdr:rowOff>85725</xdr:rowOff>
    </xdr:to>
    <xdr:sp fLocksText="0">
      <xdr:nvSpPr>
        <xdr:cNvPr id="600" name="テキスト ボックス 601"/>
        <xdr:cNvSpPr txBox="1">
          <a:spLocks noChangeArrowheads="1"/>
        </xdr:cNvSpPr>
      </xdr:nvSpPr>
      <xdr:spPr>
        <a:xfrm>
          <a:off x="14630400" y="131254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35,351</a:t>
          </a:r>
        </a:p>
      </xdr:txBody>
    </xdr:sp>
    <xdr:clientData/>
  </xdr:twoCellAnchor>
  <xdr:twoCellAnchor>
    <xdr:from>
      <xdr:col>19</xdr:col>
      <xdr:colOff>619125</xdr:colOff>
      <xdr:row>70</xdr:row>
      <xdr:rowOff>152400</xdr:rowOff>
    </xdr:from>
    <xdr:to>
      <xdr:col>21</xdr:col>
      <xdr:colOff>152400</xdr:colOff>
      <xdr:row>71</xdr:row>
      <xdr:rowOff>28575</xdr:rowOff>
    </xdr:to>
    <xdr:sp>
      <xdr:nvSpPr>
        <xdr:cNvPr id="601" name="直線コネクタ 602"/>
        <xdr:cNvSpPr>
          <a:spLocks/>
        </xdr:cNvSpPr>
      </xdr:nvSpPr>
      <xdr:spPr>
        <a:xfrm flipV="1">
          <a:off x="13134975" y="12153900"/>
          <a:ext cx="847725"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75</xdr:row>
      <xdr:rowOff>123825</xdr:rowOff>
    </xdr:from>
    <xdr:to>
      <xdr:col>21</xdr:col>
      <xdr:colOff>200025</xdr:colOff>
      <xdr:row>76</xdr:row>
      <xdr:rowOff>57150</xdr:rowOff>
    </xdr:to>
    <xdr:sp>
      <xdr:nvSpPr>
        <xdr:cNvPr id="602" name="フローチャート : 判断 603"/>
        <xdr:cNvSpPr>
          <a:spLocks/>
        </xdr:cNvSpPr>
      </xdr:nvSpPr>
      <xdr:spPr>
        <a:xfrm>
          <a:off x="13944600" y="129825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76</xdr:row>
      <xdr:rowOff>66675</xdr:rowOff>
    </xdr:from>
    <xdr:to>
      <xdr:col>21</xdr:col>
      <xdr:colOff>352425</xdr:colOff>
      <xdr:row>77</xdr:row>
      <xdr:rowOff>57150</xdr:rowOff>
    </xdr:to>
    <xdr:sp fLocksText="0">
      <xdr:nvSpPr>
        <xdr:cNvPr id="603" name="テキスト ボックス 604"/>
        <xdr:cNvSpPr txBox="1">
          <a:spLocks noChangeArrowheads="1"/>
        </xdr:cNvSpPr>
      </xdr:nvSpPr>
      <xdr:spPr>
        <a:xfrm>
          <a:off x="13782675" y="130968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37,191</a:t>
          </a:r>
        </a:p>
      </xdr:txBody>
    </xdr:sp>
    <xdr:clientData/>
  </xdr:twoCellAnchor>
  <xdr:twoCellAnchor>
    <xdr:from>
      <xdr:col>18</xdr:col>
      <xdr:colOff>419100</xdr:colOff>
      <xdr:row>70</xdr:row>
      <xdr:rowOff>123825</xdr:rowOff>
    </xdr:from>
    <xdr:to>
      <xdr:col>19</xdr:col>
      <xdr:colOff>619125</xdr:colOff>
      <xdr:row>71</xdr:row>
      <xdr:rowOff>28575</xdr:rowOff>
    </xdr:to>
    <xdr:sp>
      <xdr:nvSpPr>
        <xdr:cNvPr id="604" name="直線コネクタ 605"/>
        <xdr:cNvSpPr>
          <a:spLocks/>
        </xdr:cNvSpPr>
      </xdr:nvSpPr>
      <xdr:spPr>
        <a:xfrm>
          <a:off x="12277725" y="12125325"/>
          <a:ext cx="857250" cy="762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75</xdr:row>
      <xdr:rowOff>114300</xdr:rowOff>
    </xdr:from>
    <xdr:to>
      <xdr:col>20</xdr:col>
      <xdr:colOff>9525</xdr:colOff>
      <xdr:row>76</xdr:row>
      <xdr:rowOff>47625</xdr:rowOff>
    </xdr:to>
    <xdr:sp>
      <xdr:nvSpPr>
        <xdr:cNvPr id="605" name="フローチャート : 判断 606"/>
        <xdr:cNvSpPr>
          <a:spLocks/>
        </xdr:cNvSpPr>
      </xdr:nvSpPr>
      <xdr:spPr>
        <a:xfrm>
          <a:off x="13077825" y="129730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76</xdr:row>
      <xdr:rowOff>47625</xdr:rowOff>
    </xdr:from>
    <xdr:to>
      <xdr:col>20</xdr:col>
      <xdr:colOff>161925</xdr:colOff>
      <xdr:row>77</xdr:row>
      <xdr:rowOff>47625</xdr:rowOff>
    </xdr:to>
    <xdr:sp fLocksText="0">
      <xdr:nvSpPr>
        <xdr:cNvPr id="606" name="テキスト ボックス 607"/>
        <xdr:cNvSpPr txBox="1">
          <a:spLocks noChangeArrowheads="1"/>
        </xdr:cNvSpPr>
      </xdr:nvSpPr>
      <xdr:spPr>
        <a:xfrm>
          <a:off x="12934950" y="1307782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37,833</a:t>
          </a:r>
        </a:p>
      </xdr:txBody>
    </xdr:sp>
    <xdr:clientData/>
  </xdr:twoCellAnchor>
  <xdr:twoCellAnchor>
    <xdr:from>
      <xdr:col>18</xdr:col>
      <xdr:colOff>371475</xdr:colOff>
      <xdr:row>75</xdr:row>
      <xdr:rowOff>66675</xdr:rowOff>
    </xdr:from>
    <xdr:to>
      <xdr:col>18</xdr:col>
      <xdr:colOff>476250</xdr:colOff>
      <xdr:row>75</xdr:row>
      <xdr:rowOff>171450</xdr:rowOff>
    </xdr:to>
    <xdr:sp>
      <xdr:nvSpPr>
        <xdr:cNvPr id="607" name="フローチャート : 判断 608"/>
        <xdr:cNvSpPr>
          <a:spLocks/>
        </xdr:cNvSpPr>
      </xdr:nvSpPr>
      <xdr:spPr>
        <a:xfrm>
          <a:off x="12230100" y="129254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75</xdr:row>
      <xdr:rowOff>171450</xdr:rowOff>
    </xdr:from>
    <xdr:to>
      <xdr:col>18</xdr:col>
      <xdr:colOff>619125</xdr:colOff>
      <xdr:row>76</xdr:row>
      <xdr:rowOff>161925</xdr:rowOff>
    </xdr:to>
    <xdr:sp fLocksText="0">
      <xdr:nvSpPr>
        <xdr:cNvPr id="608" name="テキスト ボックス 609"/>
        <xdr:cNvSpPr txBox="1">
          <a:spLocks noChangeArrowheads="1"/>
        </xdr:cNvSpPr>
      </xdr:nvSpPr>
      <xdr:spPr>
        <a:xfrm>
          <a:off x="12077700" y="130302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40,910</a:t>
          </a:r>
        </a:p>
      </xdr:txBody>
    </xdr:sp>
    <xdr:clientData/>
  </xdr:twoCellAnchor>
  <xdr:twoCellAnchor>
    <xdr:from>
      <xdr:col>23</xdr:col>
      <xdr:colOff>314325</xdr:colOff>
      <xdr:row>81</xdr:row>
      <xdr:rowOff>76200</xdr:rowOff>
    </xdr:from>
    <xdr:to>
      <xdr:col>24</xdr:col>
      <xdr:colOff>381000</xdr:colOff>
      <xdr:row>82</xdr:row>
      <xdr:rowOff>171450</xdr:rowOff>
    </xdr:to>
    <xdr:sp fLocksText="0">
      <xdr:nvSpPr>
        <xdr:cNvPr id="609" name="テキスト ボックス 610"/>
        <xdr:cNvSpPr txBox="1">
          <a:spLocks noChangeArrowheads="1"/>
        </xdr:cNvSpPr>
      </xdr:nvSpPr>
      <xdr:spPr>
        <a:xfrm>
          <a:off x="15459075"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81</xdr:row>
      <xdr:rowOff>76200</xdr:rowOff>
    </xdr:from>
    <xdr:to>
      <xdr:col>23</xdr:col>
      <xdr:colOff>238125</xdr:colOff>
      <xdr:row>82</xdr:row>
      <xdr:rowOff>171450</xdr:rowOff>
    </xdr:to>
    <xdr:sp fLocksText="0">
      <xdr:nvSpPr>
        <xdr:cNvPr id="610" name="テキスト ボックス 611"/>
        <xdr:cNvSpPr txBox="1">
          <a:spLocks noChangeArrowheads="1"/>
        </xdr:cNvSpPr>
      </xdr:nvSpPr>
      <xdr:spPr>
        <a:xfrm>
          <a:off x="1464945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81</xdr:row>
      <xdr:rowOff>76200</xdr:rowOff>
    </xdr:from>
    <xdr:to>
      <xdr:col>22</xdr:col>
      <xdr:colOff>47625</xdr:colOff>
      <xdr:row>82</xdr:row>
      <xdr:rowOff>171450</xdr:rowOff>
    </xdr:to>
    <xdr:sp fLocksText="0">
      <xdr:nvSpPr>
        <xdr:cNvPr id="611" name="テキスト ボックス 612"/>
        <xdr:cNvSpPr txBox="1">
          <a:spLocks noChangeArrowheads="1"/>
        </xdr:cNvSpPr>
      </xdr:nvSpPr>
      <xdr:spPr>
        <a:xfrm>
          <a:off x="1380172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81</xdr:row>
      <xdr:rowOff>76200</xdr:rowOff>
    </xdr:from>
    <xdr:to>
      <xdr:col>20</xdr:col>
      <xdr:colOff>514350</xdr:colOff>
      <xdr:row>82</xdr:row>
      <xdr:rowOff>171450</xdr:rowOff>
    </xdr:to>
    <xdr:sp fLocksText="0">
      <xdr:nvSpPr>
        <xdr:cNvPr id="612" name="テキスト ボックス 613"/>
        <xdr:cNvSpPr txBox="1">
          <a:spLocks noChangeArrowheads="1"/>
        </xdr:cNvSpPr>
      </xdr:nvSpPr>
      <xdr:spPr>
        <a:xfrm>
          <a:off x="1295400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81</xdr:row>
      <xdr:rowOff>76200</xdr:rowOff>
    </xdr:from>
    <xdr:to>
      <xdr:col>19</xdr:col>
      <xdr:colOff>314325</xdr:colOff>
      <xdr:row>82</xdr:row>
      <xdr:rowOff>171450</xdr:rowOff>
    </xdr:to>
    <xdr:sp fLocksText="0">
      <xdr:nvSpPr>
        <xdr:cNvPr id="613" name="テキスト ボックス 614"/>
        <xdr:cNvSpPr txBox="1">
          <a:spLocks noChangeArrowheads="1"/>
        </xdr:cNvSpPr>
      </xdr:nvSpPr>
      <xdr:spPr>
        <a:xfrm>
          <a:off x="1209675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72</xdr:row>
      <xdr:rowOff>9525</xdr:rowOff>
    </xdr:from>
    <xdr:to>
      <xdr:col>23</xdr:col>
      <xdr:colOff>542925</xdr:colOff>
      <xdr:row>72</xdr:row>
      <xdr:rowOff>104775</xdr:rowOff>
    </xdr:to>
    <xdr:sp>
      <xdr:nvSpPr>
        <xdr:cNvPr id="614" name="円/楕円 615"/>
        <xdr:cNvSpPr>
          <a:spLocks/>
        </xdr:cNvSpPr>
      </xdr:nvSpPr>
      <xdr:spPr>
        <a:xfrm>
          <a:off x="15592425" y="123539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71</xdr:row>
      <xdr:rowOff>38100</xdr:rowOff>
    </xdr:from>
    <xdr:to>
      <xdr:col>24</xdr:col>
      <xdr:colOff>352425</xdr:colOff>
      <xdr:row>72</xdr:row>
      <xdr:rowOff>38100</xdr:rowOff>
    </xdr:to>
    <xdr:sp fLocksText="0">
      <xdr:nvSpPr>
        <xdr:cNvPr id="615" name="公債費該当値テキスト"/>
        <xdr:cNvSpPr txBox="1">
          <a:spLocks noChangeArrowheads="1"/>
        </xdr:cNvSpPr>
      </xdr:nvSpPr>
      <xdr:spPr>
        <a:xfrm>
          <a:off x="15744825" y="12211050"/>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76,131</a:t>
          </a:r>
        </a:p>
      </xdr:txBody>
    </xdr:sp>
    <xdr:clientData/>
  </xdr:twoCellAnchor>
  <xdr:twoCellAnchor>
    <xdr:from>
      <xdr:col>22</xdr:col>
      <xdr:colOff>304800</xdr:colOff>
      <xdr:row>71</xdr:row>
      <xdr:rowOff>114300</xdr:rowOff>
    </xdr:from>
    <xdr:to>
      <xdr:col>22</xdr:col>
      <xdr:colOff>400050</xdr:colOff>
      <xdr:row>72</xdr:row>
      <xdr:rowOff>38100</xdr:rowOff>
    </xdr:to>
    <xdr:sp>
      <xdr:nvSpPr>
        <xdr:cNvPr id="616" name="円/楕円 617"/>
        <xdr:cNvSpPr>
          <a:spLocks/>
        </xdr:cNvSpPr>
      </xdr:nvSpPr>
      <xdr:spPr>
        <a:xfrm>
          <a:off x="14792325" y="122872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70</xdr:row>
      <xdr:rowOff>76200</xdr:rowOff>
    </xdr:from>
    <xdr:to>
      <xdr:col>22</xdr:col>
      <xdr:colOff>552450</xdr:colOff>
      <xdr:row>71</xdr:row>
      <xdr:rowOff>66675</xdr:rowOff>
    </xdr:to>
    <xdr:sp fLocksText="0">
      <xdr:nvSpPr>
        <xdr:cNvPr id="617" name="テキスト ボックス 618"/>
        <xdr:cNvSpPr txBox="1">
          <a:spLocks noChangeArrowheads="1"/>
        </xdr:cNvSpPr>
      </xdr:nvSpPr>
      <xdr:spPr>
        <a:xfrm>
          <a:off x="14630400" y="120777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80,067</a:t>
          </a:r>
        </a:p>
      </xdr:txBody>
    </xdr:sp>
    <xdr:clientData/>
  </xdr:twoCellAnchor>
  <xdr:twoCellAnchor>
    <xdr:from>
      <xdr:col>21</xdr:col>
      <xdr:colOff>114300</xdr:colOff>
      <xdr:row>70</xdr:row>
      <xdr:rowOff>104775</xdr:rowOff>
    </xdr:from>
    <xdr:to>
      <xdr:col>21</xdr:col>
      <xdr:colOff>200025</xdr:colOff>
      <xdr:row>71</xdr:row>
      <xdr:rowOff>38100</xdr:rowOff>
    </xdr:to>
    <xdr:sp>
      <xdr:nvSpPr>
        <xdr:cNvPr id="618" name="円/楕円 619"/>
        <xdr:cNvSpPr>
          <a:spLocks/>
        </xdr:cNvSpPr>
      </xdr:nvSpPr>
      <xdr:spPr>
        <a:xfrm>
          <a:off x="13944600" y="121062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69</xdr:row>
      <xdr:rowOff>66675</xdr:rowOff>
    </xdr:from>
    <xdr:to>
      <xdr:col>21</xdr:col>
      <xdr:colOff>352425</xdr:colOff>
      <xdr:row>70</xdr:row>
      <xdr:rowOff>57150</xdr:rowOff>
    </xdr:to>
    <xdr:sp fLocksText="0">
      <xdr:nvSpPr>
        <xdr:cNvPr id="619" name="テキスト ボックス 620"/>
        <xdr:cNvSpPr txBox="1">
          <a:spLocks noChangeArrowheads="1"/>
        </xdr:cNvSpPr>
      </xdr:nvSpPr>
      <xdr:spPr>
        <a:xfrm>
          <a:off x="13782675" y="118967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91,029</a:t>
          </a:r>
        </a:p>
      </xdr:txBody>
    </xdr:sp>
    <xdr:clientData/>
  </xdr:twoCellAnchor>
  <xdr:twoCellAnchor>
    <xdr:from>
      <xdr:col>19</xdr:col>
      <xdr:colOff>561975</xdr:colOff>
      <xdr:row>70</xdr:row>
      <xdr:rowOff>152400</xdr:rowOff>
    </xdr:from>
    <xdr:to>
      <xdr:col>20</xdr:col>
      <xdr:colOff>9525</xdr:colOff>
      <xdr:row>71</xdr:row>
      <xdr:rowOff>85725</xdr:rowOff>
    </xdr:to>
    <xdr:sp>
      <xdr:nvSpPr>
        <xdr:cNvPr id="620" name="円/楕円 621"/>
        <xdr:cNvSpPr>
          <a:spLocks/>
        </xdr:cNvSpPr>
      </xdr:nvSpPr>
      <xdr:spPr>
        <a:xfrm>
          <a:off x="13077825" y="121539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69</xdr:row>
      <xdr:rowOff>114300</xdr:rowOff>
    </xdr:from>
    <xdr:to>
      <xdr:col>20</xdr:col>
      <xdr:colOff>161925</xdr:colOff>
      <xdr:row>70</xdr:row>
      <xdr:rowOff>104775</xdr:rowOff>
    </xdr:to>
    <xdr:sp fLocksText="0">
      <xdr:nvSpPr>
        <xdr:cNvPr id="621" name="テキスト ボックス 622"/>
        <xdr:cNvSpPr txBox="1">
          <a:spLocks noChangeArrowheads="1"/>
        </xdr:cNvSpPr>
      </xdr:nvSpPr>
      <xdr:spPr>
        <a:xfrm>
          <a:off x="12934950" y="119443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88,110</a:t>
          </a:r>
        </a:p>
      </xdr:txBody>
    </xdr:sp>
    <xdr:clientData/>
  </xdr:twoCellAnchor>
  <xdr:twoCellAnchor>
    <xdr:from>
      <xdr:col>18</xdr:col>
      <xdr:colOff>371475</xdr:colOff>
      <xdr:row>70</xdr:row>
      <xdr:rowOff>66675</xdr:rowOff>
    </xdr:from>
    <xdr:to>
      <xdr:col>18</xdr:col>
      <xdr:colOff>476250</xdr:colOff>
      <xdr:row>70</xdr:row>
      <xdr:rowOff>171450</xdr:rowOff>
    </xdr:to>
    <xdr:sp>
      <xdr:nvSpPr>
        <xdr:cNvPr id="622" name="円/楕円 623"/>
        <xdr:cNvSpPr>
          <a:spLocks/>
        </xdr:cNvSpPr>
      </xdr:nvSpPr>
      <xdr:spPr>
        <a:xfrm>
          <a:off x="12230100" y="120681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69</xdr:row>
      <xdr:rowOff>28575</xdr:rowOff>
    </xdr:from>
    <xdr:to>
      <xdr:col>18</xdr:col>
      <xdr:colOff>619125</xdr:colOff>
      <xdr:row>70</xdr:row>
      <xdr:rowOff>19050</xdr:rowOff>
    </xdr:to>
    <xdr:sp fLocksText="0">
      <xdr:nvSpPr>
        <xdr:cNvPr id="623" name="テキスト ボックス 624"/>
        <xdr:cNvSpPr txBox="1">
          <a:spLocks noChangeArrowheads="1"/>
        </xdr:cNvSpPr>
      </xdr:nvSpPr>
      <xdr:spPr>
        <a:xfrm>
          <a:off x="12077700" y="118586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93,151</a:t>
          </a:r>
        </a:p>
      </xdr:txBody>
    </xdr:sp>
    <xdr:clientData/>
  </xdr:twoCellAnchor>
  <xdr:twoCellAnchor>
    <xdr:from>
      <xdr:col>18</xdr:col>
      <xdr:colOff>76200</xdr:colOff>
      <xdr:row>83</xdr:row>
      <xdr:rowOff>57150</xdr:rowOff>
    </xdr:from>
    <xdr:to>
      <xdr:col>24</xdr:col>
      <xdr:colOff>619125</xdr:colOff>
      <xdr:row>85</xdr:row>
      <xdr:rowOff>28575</xdr:rowOff>
    </xdr:to>
    <xdr:sp>
      <xdr:nvSpPr>
        <xdr:cNvPr id="624" name="正方形/長方形 625"/>
        <xdr:cNvSpPr>
          <a:spLocks/>
        </xdr:cNvSpPr>
      </xdr:nvSpPr>
      <xdr:spPr>
        <a:xfrm>
          <a:off x="11934825" y="14287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積立金</a:t>
          </a:r>
        </a:p>
      </xdr:txBody>
    </xdr:sp>
    <xdr:clientData/>
  </xdr:twoCellAnchor>
  <xdr:twoCellAnchor>
    <xdr:from>
      <xdr:col>18</xdr:col>
      <xdr:colOff>190500</xdr:colOff>
      <xdr:row>85</xdr:row>
      <xdr:rowOff>57150</xdr:rowOff>
    </xdr:from>
    <xdr:to>
      <xdr:col>20</xdr:col>
      <xdr:colOff>333375</xdr:colOff>
      <xdr:row>86</xdr:row>
      <xdr:rowOff>142875</xdr:rowOff>
    </xdr:to>
    <xdr:sp>
      <xdr:nvSpPr>
        <xdr:cNvPr id="625" name="正方形/長方形 626"/>
        <xdr:cNvSpPr>
          <a:spLocks/>
        </xdr:cNvSpPr>
      </xdr:nvSpPr>
      <xdr:spPr>
        <a:xfrm>
          <a:off x="1204912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86</xdr:row>
      <xdr:rowOff>85725</xdr:rowOff>
    </xdr:from>
    <xdr:to>
      <xdr:col>20</xdr:col>
      <xdr:colOff>333375</xdr:colOff>
      <xdr:row>87</xdr:row>
      <xdr:rowOff>171450</xdr:rowOff>
    </xdr:to>
    <xdr:sp>
      <xdr:nvSpPr>
        <xdr:cNvPr id="626" name="正方形/長方形 627"/>
        <xdr:cNvSpPr>
          <a:spLocks/>
        </xdr:cNvSpPr>
      </xdr:nvSpPr>
      <xdr:spPr>
        <a:xfrm>
          <a:off x="1204912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17/51</a:t>
          </a:r>
        </a:p>
      </xdr:txBody>
    </xdr:sp>
    <xdr:clientData/>
  </xdr:twoCellAnchor>
  <xdr:twoCellAnchor>
    <xdr:from>
      <xdr:col>19</xdr:col>
      <xdr:colOff>514350</xdr:colOff>
      <xdr:row>85</xdr:row>
      <xdr:rowOff>57150</xdr:rowOff>
    </xdr:from>
    <xdr:to>
      <xdr:col>21</xdr:col>
      <xdr:colOff>657225</xdr:colOff>
      <xdr:row>86</xdr:row>
      <xdr:rowOff>142875</xdr:rowOff>
    </xdr:to>
    <xdr:sp>
      <xdr:nvSpPr>
        <xdr:cNvPr id="627" name="正方形/長方形 628"/>
        <xdr:cNvSpPr>
          <a:spLocks/>
        </xdr:cNvSpPr>
      </xdr:nvSpPr>
      <xdr:spPr>
        <a:xfrm>
          <a:off x="13030200"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86</xdr:row>
      <xdr:rowOff>85725</xdr:rowOff>
    </xdr:from>
    <xdr:to>
      <xdr:col>21</xdr:col>
      <xdr:colOff>657225</xdr:colOff>
      <xdr:row>87</xdr:row>
      <xdr:rowOff>171450</xdr:rowOff>
    </xdr:to>
    <xdr:sp>
      <xdr:nvSpPr>
        <xdr:cNvPr id="628" name="正方形/長方形 629"/>
        <xdr:cNvSpPr>
          <a:spLocks/>
        </xdr:cNvSpPr>
      </xdr:nvSpPr>
      <xdr:spPr>
        <a:xfrm>
          <a:off x="13030200"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14,590</a:t>
          </a:r>
        </a:p>
      </xdr:txBody>
    </xdr:sp>
    <xdr:clientData/>
  </xdr:twoCellAnchor>
  <xdr:twoCellAnchor>
    <xdr:from>
      <xdr:col>21</xdr:col>
      <xdr:colOff>295275</xdr:colOff>
      <xdr:row>85</xdr:row>
      <xdr:rowOff>57150</xdr:rowOff>
    </xdr:from>
    <xdr:to>
      <xdr:col>23</xdr:col>
      <xdr:colOff>438150</xdr:colOff>
      <xdr:row>86</xdr:row>
      <xdr:rowOff>142875</xdr:rowOff>
    </xdr:to>
    <xdr:sp>
      <xdr:nvSpPr>
        <xdr:cNvPr id="629" name="正方形/長方形 630"/>
        <xdr:cNvSpPr>
          <a:spLocks/>
        </xdr:cNvSpPr>
      </xdr:nvSpPr>
      <xdr:spPr>
        <a:xfrm>
          <a:off x="1412557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86</xdr:row>
      <xdr:rowOff>85725</xdr:rowOff>
    </xdr:from>
    <xdr:to>
      <xdr:col>23</xdr:col>
      <xdr:colOff>438150</xdr:colOff>
      <xdr:row>87</xdr:row>
      <xdr:rowOff>171450</xdr:rowOff>
    </xdr:to>
    <xdr:sp>
      <xdr:nvSpPr>
        <xdr:cNvPr id="630" name="正方形/長方形 631"/>
        <xdr:cNvSpPr>
          <a:spLocks/>
        </xdr:cNvSpPr>
      </xdr:nvSpPr>
      <xdr:spPr>
        <a:xfrm>
          <a:off x="1412557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18,861</a:t>
          </a:r>
        </a:p>
      </xdr:txBody>
    </xdr:sp>
    <xdr:clientData/>
  </xdr:twoCellAnchor>
  <xdr:twoCellAnchor>
    <xdr:from>
      <xdr:col>18</xdr:col>
      <xdr:colOff>76200</xdr:colOff>
      <xdr:row>88</xdr:row>
      <xdr:rowOff>28575</xdr:rowOff>
    </xdr:from>
    <xdr:to>
      <xdr:col>24</xdr:col>
      <xdr:colOff>619125</xdr:colOff>
      <xdr:row>101</xdr:row>
      <xdr:rowOff>85725</xdr:rowOff>
    </xdr:to>
    <xdr:sp>
      <xdr:nvSpPr>
        <xdr:cNvPr id="631" name="正方形/長方形 632"/>
        <xdr:cNvSpPr>
          <a:spLocks/>
        </xdr:cNvSpPr>
      </xdr:nvSpPr>
      <xdr:spPr>
        <a:xfrm>
          <a:off x="11934825" y="15116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87</xdr:row>
      <xdr:rowOff>9525</xdr:rowOff>
    </xdr:from>
    <xdr:to>
      <xdr:col>18</xdr:col>
      <xdr:colOff>304800</xdr:colOff>
      <xdr:row>87</xdr:row>
      <xdr:rowOff>152400</xdr:rowOff>
    </xdr:to>
    <xdr:sp fLocksText="0">
      <xdr:nvSpPr>
        <xdr:cNvPr id="632" name="テキスト ボックス 633"/>
        <xdr:cNvSpPr txBox="1">
          <a:spLocks noChangeArrowheads="1"/>
        </xdr:cNvSpPr>
      </xdr:nvSpPr>
      <xdr:spPr>
        <a:xfrm>
          <a:off x="11953875" y="14925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101</xdr:row>
      <xdr:rowOff>85725</xdr:rowOff>
    </xdr:from>
    <xdr:to>
      <xdr:col>24</xdr:col>
      <xdr:colOff>619125</xdr:colOff>
      <xdr:row>101</xdr:row>
      <xdr:rowOff>85725</xdr:rowOff>
    </xdr:to>
    <xdr:sp>
      <xdr:nvSpPr>
        <xdr:cNvPr id="633" name="直線コネクタ 634"/>
        <xdr:cNvSpPr>
          <a:spLocks/>
        </xdr:cNvSpPr>
      </xdr:nvSpPr>
      <xdr:spPr>
        <a:xfrm>
          <a:off x="11934825" y="1740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99</xdr:row>
      <xdr:rowOff>47625</xdr:rowOff>
    </xdr:from>
    <xdr:to>
      <xdr:col>24</xdr:col>
      <xdr:colOff>619125</xdr:colOff>
      <xdr:row>99</xdr:row>
      <xdr:rowOff>47625</xdr:rowOff>
    </xdr:to>
    <xdr:sp>
      <xdr:nvSpPr>
        <xdr:cNvPr id="634" name="直線コネクタ 635"/>
        <xdr:cNvSpPr>
          <a:spLocks/>
        </xdr:cNvSpPr>
      </xdr:nvSpPr>
      <xdr:spPr>
        <a:xfrm>
          <a:off x="11934825" y="1702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98</xdr:row>
      <xdr:rowOff>85725</xdr:rowOff>
    </xdr:from>
    <xdr:to>
      <xdr:col>18</xdr:col>
      <xdr:colOff>9525</xdr:colOff>
      <xdr:row>99</xdr:row>
      <xdr:rowOff>76200</xdr:rowOff>
    </xdr:to>
    <xdr:sp fLocksText="0">
      <xdr:nvSpPr>
        <xdr:cNvPr id="635" name="テキスト ボックス 636"/>
        <xdr:cNvSpPr txBox="1">
          <a:spLocks noChangeArrowheads="1"/>
        </xdr:cNvSpPr>
      </xdr:nvSpPr>
      <xdr:spPr>
        <a:xfrm>
          <a:off x="11753850" y="1688782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97</xdr:row>
      <xdr:rowOff>9525</xdr:rowOff>
    </xdr:from>
    <xdr:to>
      <xdr:col>24</xdr:col>
      <xdr:colOff>619125</xdr:colOff>
      <xdr:row>97</xdr:row>
      <xdr:rowOff>9525</xdr:rowOff>
    </xdr:to>
    <xdr:sp>
      <xdr:nvSpPr>
        <xdr:cNvPr id="636" name="直線コネクタ 637"/>
        <xdr:cNvSpPr>
          <a:spLocks/>
        </xdr:cNvSpPr>
      </xdr:nvSpPr>
      <xdr:spPr>
        <a:xfrm>
          <a:off x="11934825" y="1664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96</xdr:row>
      <xdr:rowOff>47625</xdr:rowOff>
    </xdr:from>
    <xdr:to>
      <xdr:col>18</xdr:col>
      <xdr:colOff>19050</xdr:colOff>
      <xdr:row>97</xdr:row>
      <xdr:rowOff>38100</xdr:rowOff>
    </xdr:to>
    <xdr:sp fLocksText="0">
      <xdr:nvSpPr>
        <xdr:cNvPr id="637" name="テキスト ボックス 638"/>
        <xdr:cNvSpPr txBox="1">
          <a:spLocks noChangeArrowheads="1"/>
        </xdr:cNvSpPr>
      </xdr:nvSpPr>
      <xdr:spPr>
        <a:xfrm>
          <a:off x="11477625" y="16506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18</xdr:col>
      <xdr:colOff>76200</xdr:colOff>
      <xdr:row>94</xdr:row>
      <xdr:rowOff>142875</xdr:rowOff>
    </xdr:from>
    <xdr:to>
      <xdr:col>24</xdr:col>
      <xdr:colOff>619125</xdr:colOff>
      <xdr:row>94</xdr:row>
      <xdr:rowOff>142875</xdr:rowOff>
    </xdr:to>
    <xdr:sp>
      <xdr:nvSpPr>
        <xdr:cNvPr id="638" name="直線コネクタ 639"/>
        <xdr:cNvSpPr>
          <a:spLocks/>
        </xdr:cNvSpPr>
      </xdr:nvSpPr>
      <xdr:spPr>
        <a:xfrm>
          <a:off x="11934825" y="1625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94</xdr:row>
      <xdr:rowOff>9525</xdr:rowOff>
    </xdr:from>
    <xdr:to>
      <xdr:col>18</xdr:col>
      <xdr:colOff>19050</xdr:colOff>
      <xdr:row>95</xdr:row>
      <xdr:rowOff>0</xdr:rowOff>
    </xdr:to>
    <xdr:sp fLocksText="0">
      <xdr:nvSpPr>
        <xdr:cNvPr id="639" name="テキスト ボックス 640"/>
        <xdr:cNvSpPr txBox="1">
          <a:spLocks noChangeArrowheads="1"/>
        </xdr:cNvSpPr>
      </xdr:nvSpPr>
      <xdr:spPr>
        <a:xfrm>
          <a:off x="11477625" y="16125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18</xdr:col>
      <xdr:colOff>76200</xdr:colOff>
      <xdr:row>92</xdr:row>
      <xdr:rowOff>104775</xdr:rowOff>
    </xdr:from>
    <xdr:to>
      <xdr:col>24</xdr:col>
      <xdr:colOff>619125</xdr:colOff>
      <xdr:row>92</xdr:row>
      <xdr:rowOff>104775</xdr:rowOff>
    </xdr:to>
    <xdr:sp>
      <xdr:nvSpPr>
        <xdr:cNvPr id="640" name="直線コネクタ 641"/>
        <xdr:cNvSpPr>
          <a:spLocks/>
        </xdr:cNvSpPr>
      </xdr:nvSpPr>
      <xdr:spPr>
        <a:xfrm>
          <a:off x="11934825" y="15878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91</xdr:row>
      <xdr:rowOff>142875</xdr:rowOff>
    </xdr:from>
    <xdr:to>
      <xdr:col>18</xdr:col>
      <xdr:colOff>19050</xdr:colOff>
      <xdr:row>92</xdr:row>
      <xdr:rowOff>133350</xdr:rowOff>
    </xdr:to>
    <xdr:sp fLocksText="0">
      <xdr:nvSpPr>
        <xdr:cNvPr id="641" name="テキスト ボックス 642"/>
        <xdr:cNvSpPr txBox="1">
          <a:spLocks noChangeArrowheads="1"/>
        </xdr:cNvSpPr>
      </xdr:nvSpPr>
      <xdr:spPr>
        <a:xfrm>
          <a:off x="11477625" y="15744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18</xdr:col>
      <xdr:colOff>76200</xdr:colOff>
      <xdr:row>90</xdr:row>
      <xdr:rowOff>66675</xdr:rowOff>
    </xdr:from>
    <xdr:to>
      <xdr:col>24</xdr:col>
      <xdr:colOff>619125</xdr:colOff>
      <xdr:row>90</xdr:row>
      <xdr:rowOff>66675</xdr:rowOff>
    </xdr:to>
    <xdr:sp>
      <xdr:nvSpPr>
        <xdr:cNvPr id="642" name="直線コネクタ 643"/>
        <xdr:cNvSpPr>
          <a:spLocks/>
        </xdr:cNvSpPr>
      </xdr:nvSpPr>
      <xdr:spPr>
        <a:xfrm>
          <a:off x="11934825" y="15497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89</xdr:row>
      <xdr:rowOff>104775</xdr:rowOff>
    </xdr:from>
    <xdr:to>
      <xdr:col>18</xdr:col>
      <xdr:colOff>19050</xdr:colOff>
      <xdr:row>90</xdr:row>
      <xdr:rowOff>95250</xdr:rowOff>
    </xdr:to>
    <xdr:sp fLocksText="0">
      <xdr:nvSpPr>
        <xdr:cNvPr id="643" name="テキスト ボックス 644"/>
        <xdr:cNvSpPr txBox="1">
          <a:spLocks noChangeArrowheads="1"/>
        </xdr:cNvSpPr>
      </xdr:nvSpPr>
      <xdr:spPr>
        <a:xfrm>
          <a:off x="11477625" y="15363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18</xdr:col>
      <xdr:colOff>76200</xdr:colOff>
      <xdr:row>88</xdr:row>
      <xdr:rowOff>28575</xdr:rowOff>
    </xdr:from>
    <xdr:to>
      <xdr:col>24</xdr:col>
      <xdr:colOff>619125</xdr:colOff>
      <xdr:row>88</xdr:row>
      <xdr:rowOff>28575</xdr:rowOff>
    </xdr:to>
    <xdr:sp>
      <xdr:nvSpPr>
        <xdr:cNvPr id="644" name="直線コネクタ 645"/>
        <xdr:cNvSpPr>
          <a:spLocks/>
        </xdr:cNvSpPr>
      </xdr:nvSpPr>
      <xdr:spPr>
        <a:xfrm>
          <a:off x="11934825" y="15116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87</xdr:row>
      <xdr:rowOff>66675</xdr:rowOff>
    </xdr:from>
    <xdr:to>
      <xdr:col>18</xdr:col>
      <xdr:colOff>19050</xdr:colOff>
      <xdr:row>88</xdr:row>
      <xdr:rowOff>57150</xdr:rowOff>
    </xdr:to>
    <xdr:sp fLocksText="0">
      <xdr:nvSpPr>
        <xdr:cNvPr id="645" name="テキスト ボックス 646"/>
        <xdr:cNvSpPr txBox="1">
          <a:spLocks noChangeArrowheads="1"/>
        </xdr:cNvSpPr>
      </xdr:nvSpPr>
      <xdr:spPr>
        <a:xfrm>
          <a:off x="11410950" y="14982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18</xdr:col>
      <xdr:colOff>76200</xdr:colOff>
      <xdr:row>88</xdr:row>
      <xdr:rowOff>28575</xdr:rowOff>
    </xdr:from>
    <xdr:to>
      <xdr:col>24</xdr:col>
      <xdr:colOff>619125</xdr:colOff>
      <xdr:row>101</xdr:row>
      <xdr:rowOff>85725</xdr:rowOff>
    </xdr:to>
    <xdr:sp>
      <xdr:nvSpPr>
        <xdr:cNvPr id="646" name="積立金グラフ枠"/>
        <xdr:cNvSpPr>
          <a:spLocks/>
        </xdr:cNvSpPr>
      </xdr:nvSpPr>
      <xdr:spPr>
        <a:xfrm>
          <a:off x="11934825" y="15116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495300</xdr:colOff>
      <xdr:row>90</xdr:row>
      <xdr:rowOff>152400</xdr:rowOff>
    </xdr:from>
    <xdr:to>
      <xdr:col>23</xdr:col>
      <xdr:colOff>495300</xdr:colOff>
      <xdr:row>99</xdr:row>
      <xdr:rowOff>38100</xdr:rowOff>
    </xdr:to>
    <xdr:sp>
      <xdr:nvSpPr>
        <xdr:cNvPr id="647" name="直線コネクタ 648"/>
        <xdr:cNvSpPr>
          <a:spLocks/>
        </xdr:cNvSpPr>
      </xdr:nvSpPr>
      <xdr:spPr>
        <a:xfrm flipV="1">
          <a:off x="15640050" y="15582900"/>
          <a:ext cx="0" cy="14287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99</xdr:row>
      <xdr:rowOff>57150</xdr:rowOff>
    </xdr:from>
    <xdr:to>
      <xdr:col>24</xdr:col>
      <xdr:colOff>190500</xdr:colOff>
      <xdr:row>100</xdr:row>
      <xdr:rowOff>47625</xdr:rowOff>
    </xdr:to>
    <xdr:sp fLocksText="0">
      <xdr:nvSpPr>
        <xdr:cNvPr id="648" name="積立金最小値テキスト"/>
        <xdr:cNvSpPr txBox="1">
          <a:spLocks noChangeArrowheads="1"/>
        </xdr:cNvSpPr>
      </xdr:nvSpPr>
      <xdr:spPr>
        <a:xfrm>
          <a:off x="15744825" y="17030700"/>
          <a:ext cx="2476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200</a:t>
          </a:r>
        </a:p>
      </xdr:txBody>
    </xdr:sp>
    <xdr:clientData/>
  </xdr:twoCellAnchor>
  <xdr:twoCellAnchor>
    <xdr:from>
      <xdr:col>23</xdr:col>
      <xdr:colOff>409575</xdr:colOff>
      <xdr:row>99</xdr:row>
      <xdr:rowOff>38100</xdr:rowOff>
    </xdr:from>
    <xdr:to>
      <xdr:col>23</xdr:col>
      <xdr:colOff>581025</xdr:colOff>
      <xdr:row>99</xdr:row>
      <xdr:rowOff>38100</xdr:rowOff>
    </xdr:to>
    <xdr:sp>
      <xdr:nvSpPr>
        <xdr:cNvPr id="649" name="直線コネクタ 650"/>
        <xdr:cNvSpPr>
          <a:spLocks/>
        </xdr:cNvSpPr>
      </xdr:nvSpPr>
      <xdr:spPr>
        <a:xfrm>
          <a:off x="15554325" y="170116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89</xdr:row>
      <xdr:rowOff>114300</xdr:rowOff>
    </xdr:from>
    <xdr:to>
      <xdr:col>24</xdr:col>
      <xdr:colOff>352425</xdr:colOff>
      <xdr:row>90</xdr:row>
      <xdr:rowOff>104775</xdr:rowOff>
    </xdr:to>
    <xdr:sp fLocksText="0">
      <xdr:nvSpPr>
        <xdr:cNvPr id="650" name="積立金最大値テキスト"/>
        <xdr:cNvSpPr txBox="1">
          <a:spLocks noChangeArrowheads="1"/>
        </xdr:cNvSpPr>
      </xdr:nvSpPr>
      <xdr:spPr>
        <a:xfrm>
          <a:off x="15744825" y="153733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75,511</a:t>
          </a:r>
        </a:p>
      </xdr:txBody>
    </xdr:sp>
    <xdr:clientData/>
  </xdr:twoCellAnchor>
  <xdr:twoCellAnchor>
    <xdr:from>
      <xdr:col>23</xdr:col>
      <xdr:colOff>409575</xdr:colOff>
      <xdr:row>90</xdr:row>
      <xdr:rowOff>152400</xdr:rowOff>
    </xdr:from>
    <xdr:to>
      <xdr:col>23</xdr:col>
      <xdr:colOff>581025</xdr:colOff>
      <xdr:row>90</xdr:row>
      <xdr:rowOff>152400</xdr:rowOff>
    </xdr:to>
    <xdr:sp>
      <xdr:nvSpPr>
        <xdr:cNvPr id="651" name="直線コネクタ 652"/>
        <xdr:cNvSpPr>
          <a:spLocks/>
        </xdr:cNvSpPr>
      </xdr:nvSpPr>
      <xdr:spPr>
        <a:xfrm>
          <a:off x="15554325" y="155829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97</xdr:row>
      <xdr:rowOff>76200</xdr:rowOff>
    </xdr:from>
    <xdr:to>
      <xdr:col>23</xdr:col>
      <xdr:colOff>495300</xdr:colOff>
      <xdr:row>98</xdr:row>
      <xdr:rowOff>142875</xdr:rowOff>
    </xdr:to>
    <xdr:sp>
      <xdr:nvSpPr>
        <xdr:cNvPr id="652" name="直線コネクタ 653"/>
        <xdr:cNvSpPr>
          <a:spLocks/>
        </xdr:cNvSpPr>
      </xdr:nvSpPr>
      <xdr:spPr>
        <a:xfrm flipV="1">
          <a:off x="14830425" y="16706850"/>
          <a:ext cx="809625" cy="2381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97</xdr:row>
      <xdr:rowOff>66675</xdr:rowOff>
    </xdr:from>
    <xdr:to>
      <xdr:col>24</xdr:col>
      <xdr:colOff>352425</xdr:colOff>
      <xdr:row>98</xdr:row>
      <xdr:rowOff>57150</xdr:rowOff>
    </xdr:to>
    <xdr:sp fLocksText="0">
      <xdr:nvSpPr>
        <xdr:cNvPr id="653" name="積立金平均値テキスト"/>
        <xdr:cNvSpPr txBox="1">
          <a:spLocks noChangeArrowheads="1"/>
        </xdr:cNvSpPr>
      </xdr:nvSpPr>
      <xdr:spPr>
        <a:xfrm>
          <a:off x="15744825" y="1669732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13,663</a:t>
          </a:r>
        </a:p>
      </xdr:txBody>
    </xdr:sp>
    <xdr:clientData/>
  </xdr:twoCellAnchor>
  <xdr:twoCellAnchor>
    <xdr:from>
      <xdr:col>23</xdr:col>
      <xdr:colOff>447675</xdr:colOff>
      <xdr:row>97</xdr:row>
      <xdr:rowOff>76200</xdr:rowOff>
    </xdr:from>
    <xdr:to>
      <xdr:col>23</xdr:col>
      <xdr:colOff>542925</xdr:colOff>
      <xdr:row>98</xdr:row>
      <xdr:rowOff>9525</xdr:rowOff>
    </xdr:to>
    <xdr:sp>
      <xdr:nvSpPr>
        <xdr:cNvPr id="654" name="フローチャート : 判断 655"/>
        <xdr:cNvSpPr>
          <a:spLocks/>
        </xdr:cNvSpPr>
      </xdr:nvSpPr>
      <xdr:spPr>
        <a:xfrm>
          <a:off x="15592425" y="167068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95</xdr:row>
      <xdr:rowOff>161925</xdr:rowOff>
    </xdr:from>
    <xdr:to>
      <xdr:col>22</xdr:col>
      <xdr:colOff>342900</xdr:colOff>
      <xdr:row>98</xdr:row>
      <xdr:rowOff>142875</xdr:rowOff>
    </xdr:to>
    <xdr:sp>
      <xdr:nvSpPr>
        <xdr:cNvPr id="655" name="直線コネクタ 656"/>
        <xdr:cNvSpPr>
          <a:spLocks/>
        </xdr:cNvSpPr>
      </xdr:nvSpPr>
      <xdr:spPr>
        <a:xfrm>
          <a:off x="13982700" y="16449675"/>
          <a:ext cx="847725" cy="495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97</xdr:row>
      <xdr:rowOff>66675</xdr:rowOff>
    </xdr:from>
    <xdr:to>
      <xdr:col>22</xdr:col>
      <xdr:colOff>400050</xdr:colOff>
      <xdr:row>97</xdr:row>
      <xdr:rowOff>171450</xdr:rowOff>
    </xdr:to>
    <xdr:sp>
      <xdr:nvSpPr>
        <xdr:cNvPr id="656" name="フローチャート : 判断 657"/>
        <xdr:cNvSpPr>
          <a:spLocks/>
        </xdr:cNvSpPr>
      </xdr:nvSpPr>
      <xdr:spPr>
        <a:xfrm>
          <a:off x="14792325" y="166973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96</xdr:row>
      <xdr:rowOff>28575</xdr:rowOff>
    </xdr:from>
    <xdr:to>
      <xdr:col>22</xdr:col>
      <xdr:colOff>552450</xdr:colOff>
      <xdr:row>97</xdr:row>
      <xdr:rowOff>19050</xdr:rowOff>
    </xdr:to>
    <xdr:sp fLocksText="0">
      <xdr:nvSpPr>
        <xdr:cNvPr id="657" name="テキスト ボックス 658"/>
        <xdr:cNvSpPr txBox="1">
          <a:spLocks noChangeArrowheads="1"/>
        </xdr:cNvSpPr>
      </xdr:nvSpPr>
      <xdr:spPr>
        <a:xfrm>
          <a:off x="14630400" y="164877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14,160</a:t>
          </a:r>
        </a:p>
      </xdr:txBody>
    </xdr:sp>
    <xdr:clientData/>
  </xdr:twoCellAnchor>
  <xdr:twoCellAnchor>
    <xdr:from>
      <xdr:col>19</xdr:col>
      <xdr:colOff>619125</xdr:colOff>
      <xdr:row>95</xdr:row>
      <xdr:rowOff>161925</xdr:rowOff>
    </xdr:from>
    <xdr:to>
      <xdr:col>21</xdr:col>
      <xdr:colOff>152400</xdr:colOff>
      <xdr:row>97</xdr:row>
      <xdr:rowOff>171450</xdr:rowOff>
    </xdr:to>
    <xdr:sp>
      <xdr:nvSpPr>
        <xdr:cNvPr id="658" name="直線コネクタ 659"/>
        <xdr:cNvSpPr>
          <a:spLocks/>
        </xdr:cNvSpPr>
      </xdr:nvSpPr>
      <xdr:spPr>
        <a:xfrm flipV="1">
          <a:off x="13134975" y="16449675"/>
          <a:ext cx="847725" cy="3524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97</xdr:row>
      <xdr:rowOff>76200</xdr:rowOff>
    </xdr:from>
    <xdr:to>
      <xdr:col>21</xdr:col>
      <xdr:colOff>200025</xdr:colOff>
      <xdr:row>98</xdr:row>
      <xdr:rowOff>9525</xdr:rowOff>
    </xdr:to>
    <xdr:sp>
      <xdr:nvSpPr>
        <xdr:cNvPr id="659" name="フローチャート : 判断 660"/>
        <xdr:cNvSpPr>
          <a:spLocks/>
        </xdr:cNvSpPr>
      </xdr:nvSpPr>
      <xdr:spPr>
        <a:xfrm>
          <a:off x="13944600" y="167068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98</xdr:row>
      <xdr:rowOff>19050</xdr:rowOff>
    </xdr:from>
    <xdr:to>
      <xdr:col>21</xdr:col>
      <xdr:colOff>352425</xdr:colOff>
      <xdr:row>99</xdr:row>
      <xdr:rowOff>9525</xdr:rowOff>
    </xdr:to>
    <xdr:sp fLocksText="0">
      <xdr:nvSpPr>
        <xdr:cNvPr id="660" name="テキスト ボックス 661"/>
        <xdr:cNvSpPr txBox="1">
          <a:spLocks noChangeArrowheads="1"/>
        </xdr:cNvSpPr>
      </xdr:nvSpPr>
      <xdr:spPr>
        <a:xfrm>
          <a:off x="13782675" y="168211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13,458</a:t>
          </a:r>
        </a:p>
      </xdr:txBody>
    </xdr:sp>
    <xdr:clientData/>
  </xdr:twoCellAnchor>
  <xdr:twoCellAnchor>
    <xdr:from>
      <xdr:col>18</xdr:col>
      <xdr:colOff>419100</xdr:colOff>
      <xdr:row>97</xdr:row>
      <xdr:rowOff>47625</xdr:rowOff>
    </xdr:from>
    <xdr:to>
      <xdr:col>19</xdr:col>
      <xdr:colOff>619125</xdr:colOff>
      <xdr:row>97</xdr:row>
      <xdr:rowOff>171450</xdr:rowOff>
    </xdr:to>
    <xdr:sp>
      <xdr:nvSpPr>
        <xdr:cNvPr id="661" name="直線コネクタ 662"/>
        <xdr:cNvSpPr>
          <a:spLocks/>
        </xdr:cNvSpPr>
      </xdr:nvSpPr>
      <xdr:spPr>
        <a:xfrm>
          <a:off x="12277725" y="16678275"/>
          <a:ext cx="857250" cy="1238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97</xdr:row>
      <xdr:rowOff>133350</xdr:rowOff>
    </xdr:from>
    <xdr:to>
      <xdr:col>20</xdr:col>
      <xdr:colOff>9525</xdr:colOff>
      <xdr:row>98</xdr:row>
      <xdr:rowOff>66675</xdr:rowOff>
    </xdr:to>
    <xdr:sp>
      <xdr:nvSpPr>
        <xdr:cNvPr id="662" name="フローチャート : 判断 663"/>
        <xdr:cNvSpPr>
          <a:spLocks/>
        </xdr:cNvSpPr>
      </xdr:nvSpPr>
      <xdr:spPr>
        <a:xfrm>
          <a:off x="13077825" y="167640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98</xdr:row>
      <xdr:rowOff>66675</xdr:rowOff>
    </xdr:from>
    <xdr:to>
      <xdr:col>20</xdr:col>
      <xdr:colOff>161925</xdr:colOff>
      <xdr:row>99</xdr:row>
      <xdr:rowOff>66675</xdr:rowOff>
    </xdr:to>
    <xdr:sp fLocksText="0">
      <xdr:nvSpPr>
        <xdr:cNvPr id="663" name="テキスト ボックス 664"/>
        <xdr:cNvSpPr txBox="1">
          <a:spLocks noChangeArrowheads="1"/>
        </xdr:cNvSpPr>
      </xdr:nvSpPr>
      <xdr:spPr>
        <a:xfrm>
          <a:off x="12934950" y="1686877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10,556</a:t>
          </a:r>
        </a:p>
      </xdr:txBody>
    </xdr:sp>
    <xdr:clientData/>
  </xdr:twoCellAnchor>
  <xdr:twoCellAnchor>
    <xdr:from>
      <xdr:col>18</xdr:col>
      <xdr:colOff>371475</xdr:colOff>
      <xdr:row>97</xdr:row>
      <xdr:rowOff>142875</xdr:rowOff>
    </xdr:from>
    <xdr:to>
      <xdr:col>18</xdr:col>
      <xdr:colOff>476250</xdr:colOff>
      <xdr:row>98</xdr:row>
      <xdr:rowOff>76200</xdr:rowOff>
    </xdr:to>
    <xdr:sp>
      <xdr:nvSpPr>
        <xdr:cNvPr id="664" name="フローチャート : 判断 665"/>
        <xdr:cNvSpPr>
          <a:spLocks/>
        </xdr:cNvSpPr>
      </xdr:nvSpPr>
      <xdr:spPr>
        <a:xfrm>
          <a:off x="12230100" y="167735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98</xdr:row>
      <xdr:rowOff>76200</xdr:rowOff>
    </xdr:from>
    <xdr:to>
      <xdr:col>18</xdr:col>
      <xdr:colOff>619125</xdr:colOff>
      <xdr:row>99</xdr:row>
      <xdr:rowOff>66675</xdr:rowOff>
    </xdr:to>
    <xdr:sp fLocksText="0">
      <xdr:nvSpPr>
        <xdr:cNvPr id="665" name="テキスト ボックス 666"/>
        <xdr:cNvSpPr txBox="1">
          <a:spLocks noChangeArrowheads="1"/>
        </xdr:cNvSpPr>
      </xdr:nvSpPr>
      <xdr:spPr>
        <a:xfrm>
          <a:off x="12077700" y="168783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10,205</a:t>
          </a:r>
        </a:p>
      </xdr:txBody>
    </xdr:sp>
    <xdr:clientData/>
  </xdr:twoCellAnchor>
  <xdr:twoCellAnchor>
    <xdr:from>
      <xdr:col>23</xdr:col>
      <xdr:colOff>314325</xdr:colOff>
      <xdr:row>101</xdr:row>
      <xdr:rowOff>76200</xdr:rowOff>
    </xdr:from>
    <xdr:to>
      <xdr:col>24</xdr:col>
      <xdr:colOff>381000</xdr:colOff>
      <xdr:row>102</xdr:row>
      <xdr:rowOff>171450</xdr:rowOff>
    </xdr:to>
    <xdr:sp fLocksText="0">
      <xdr:nvSpPr>
        <xdr:cNvPr id="666" name="テキスト ボックス 667"/>
        <xdr:cNvSpPr txBox="1">
          <a:spLocks noChangeArrowheads="1"/>
        </xdr:cNvSpPr>
      </xdr:nvSpPr>
      <xdr:spPr>
        <a:xfrm>
          <a:off x="15459075"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101</xdr:row>
      <xdr:rowOff>76200</xdr:rowOff>
    </xdr:from>
    <xdr:to>
      <xdr:col>23</xdr:col>
      <xdr:colOff>238125</xdr:colOff>
      <xdr:row>102</xdr:row>
      <xdr:rowOff>171450</xdr:rowOff>
    </xdr:to>
    <xdr:sp fLocksText="0">
      <xdr:nvSpPr>
        <xdr:cNvPr id="667" name="テキスト ボックス 668"/>
        <xdr:cNvSpPr txBox="1">
          <a:spLocks noChangeArrowheads="1"/>
        </xdr:cNvSpPr>
      </xdr:nvSpPr>
      <xdr:spPr>
        <a:xfrm>
          <a:off x="1464945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101</xdr:row>
      <xdr:rowOff>76200</xdr:rowOff>
    </xdr:from>
    <xdr:to>
      <xdr:col>22</xdr:col>
      <xdr:colOff>47625</xdr:colOff>
      <xdr:row>102</xdr:row>
      <xdr:rowOff>171450</xdr:rowOff>
    </xdr:to>
    <xdr:sp fLocksText="0">
      <xdr:nvSpPr>
        <xdr:cNvPr id="668" name="テキスト ボックス 669"/>
        <xdr:cNvSpPr txBox="1">
          <a:spLocks noChangeArrowheads="1"/>
        </xdr:cNvSpPr>
      </xdr:nvSpPr>
      <xdr:spPr>
        <a:xfrm>
          <a:off x="1380172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101</xdr:row>
      <xdr:rowOff>76200</xdr:rowOff>
    </xdr:from>
    <xdr:to>
      <xdr:col>20</xdr:col>
      <xdr:colOff>514350</xdr:colOff>
      <xdr:row>102</xdr:row>
      <xdr:rowOff>171450</xdr:rowOff>
    </xdr:to>
    <xdr:sp fLocksText="0">
      <xdr:nvSpPr>
        <xdr:cNvPr id="669" name="テキスト ボックス 670"/>
        <xdr:cNvSpPr txBox="1">
          <a:spLocks noChangeArrowheads="1"/>
        </xdr:cNvSpPr>
      </xdr:nvSpPr>
      <xdr:spPr>
        <a:xfrm>
          <a:off x="1295400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101</xdr:row>
      <xdr:rowOff>76200</xdr:rowOff>
    </xdr:from>
    <xdr:to>
      <xdr:col>19</xdr:col>
      <xdr:colOff>314325</xdr:colOff>
      <xdr:row>102</xdr:row>
      <xdr:rowOff>171450</xdr:rowOff>
    </xdr:to>
    <xdr:sp fLocksText="0">
      <xdr:nvSpPr>
        <xdr:cNvPr id="670" name="テキスト ボックス 671"/>
        <xdr:cNvSpPr txBox="1">
          <a:spLocks noChangeArrowheads="1"/>
        </xdr:cNvSpPr>
      </xdr:nvSpPr>
      <xdr:spPr>
        <a:xfrm>
          <a:off x="1209675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97</xdr:row>
      <xdr:rowOff>19050</xdr:rowOff>
    </xdr:from>
    <xdr:to>
      <xdr:col>23</xdr:col>
      <xdr:colOff>542925</xdr:colOff>
      <xdr:row>97</xdr:row>
      <xdr:rowOff>123825</xdr:rowOff>
    </xdr:to>
    <xdr:sp>
      <xdr:nvSpPr>
        <xdr:cNvPr id="671" name="円/楕円 672"/>
        <xdr:cNvSpPr>
          <a:spLocks/>
        </xdr:cNvSpPr>
      </xdr:nvSpPr>
      <xdr:spPr>
        <a:xfrm>
          <a:off x="15592425" y="166497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96</xdr:row>
      <xdr:rowOff>57150</xdr:rowOff>
    </xdr:from>
    <xdr:to>
      <xdr:col>24</xdr:col>
      <xdr:colOff>352425</xdr:colOff>
      <xdr:row>97</xdr:row>
      <xdr:rowOff>57150</xdr:rowOff>
    </xdr:to>
    <xdr:sp fLocksText="0">
      <xdr:nvSpPr>
        <xdr:cNvPr id="672" name="積立金該当値テキスト"/>
        <xdr:cNvSpPr txBox="1">
          <a:spLocks noChangeArrowheads="1"/>
        </xdr:cNvSpPr>
      </xdr:nvSpPr>
      <xdr:spPr>
        <a:xfrm>
          <a:off x="15744825" y="16516350"/>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16,440</a:t>
          </a:r>
        </a:p>
      </xdr:txBody>
    </xdr:sp>
    <xdr:clientData/>
  </xdr:twoCellAnchor>
  <xdr:twoCellAnchor>
    <xdr:from>
      <xdr:col>22</xdr:col>
      <xdr:colOff>304800</xdr:colOff>
      <xdr:row>98</xdr:row>
      <xdr:rowOff>95250</xdr:rowOff>
    </xdr:from>
    <xdr:to>
      <xdr:col>22</xdr:col>
      <xdr:colOff>400050</xdr:colOff>
      <xdr:row>99</xdr:row>
      <xdr:rowOff>28575</xdr:rowOff>
    </xdr:to>
    <xdr:sp>
      <xdr:nvSpPr>
        <xdr:cNvPr id="673" name="円/楕円 674"/>
        <xdr:cNvSpPr>
          <a:spLocks/>
        </xdr:cNvSpPr>
      </xdr:nvSpPr>
      <xdr:spPr>
        <a:xfrm>
          <a:off x="14792325" y="168973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99</xdr:row>
      <xdr:rowOff>28575</xdr:rowOff>
    </xdr:from>
    <xdr:to>
      <xdr:col>22</xdr:col>
      <xdr:colOff>523875</xdr:colOff>
      <xdr:row>100</xdr:row>
      <xdr:rowOff>28575</xdr:rowOff>
    </xdr:to>
    <xdr:sp fLocksText="0">
      <xdr:nvSpPr>
        <xdr:cNvPr id="674" name="テキスト ボックス 675"/>
        <xdr:cNvSpPr txBox="1">
          <a:spLocks noChangeArrowheads="1"/>
        </xdr:cNvSpPr>
      </xdr:nvSpPr>
      <xdr:spPr>
        <a:xfrm>
          <a:off x="14668500" y="17002125"/>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3,618</a:t>
          </a:r>
        </a:p>
      </xdr:txBody>
    </xdr:sp>
    <xdr:clientData/>
  </xdr:twoCellAnchor>
  <xdr:twoCellAnchor>
    <xdr:from>
      <xdr:col>21</xdr:col>
      <xdr:colOff>114300</xdr:colOff>
      <xdr:row>95</xdr:row>
      <xdr:rowOff>114300</xdr:rowOff>
    </xdr:from>
    <xdr:to>
      <xdr:col>21</xdr:col>
      <xdr:colOff>200025</xdr:colOff>
      <xdr:row>96</xdr:row>
      <xdr:rowOff>38100</xdr:rowOff>
    </xdr:to>
    <xdr:sp>
      <xdr:nvSpPr>
        <xdr:cNvPr id="675" name="円/楕円 676"/>
        <xdr:cNvSpPr>
          <a:spLocks/>
        </xdr:cNvSpPr>
      </xdr:nvSpPr>
      <xdr:spPr>
        <a:xfrm>
          <a:off x="13944600" y="164020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94</xdr:row>
      <xdr:rowOff>76200</xdr:rowOff>
    </xdr:from>
    <xdr:to>
      <xdr:col>21</xdr:col>
      <xdr:colOff>352425</xdr:colOff>
      <xdr:row>95</xdr:row>
      <xdr:rowOff>66675</xdr:rowOff>
    </xdr:to>
    <xdr:sp fLocksText="0">
      <xdr:nvSpPr>
        <xdr:cNvPr id="676" name="テキスト ボックス 677"/>
        <xdr:cNvSpPr txBox="1">
          <a:spLocks noChangeArrowheads="1"/>
        </xdr:cNvSpPr>
      </xdr:nvSpPr>
      <xdr:spPr>
        <a:xfrm>
          <a:off x="13782675" y="161925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29,777</a:t>
          </a:r>
        </a:p>
      </xdr:txBody>
    </xdr:sp>
    <xdr:clientData/>
  </xdr:twoCellAnchor>
  <xdr:twoCellAnchor>
    <xdr:from>
      <xdr:col>19</xdr:col>
      <xdr:colOff>561975</xdr:colOff>
      <xdr:row>97</xdr:row>
      <xdr:rowOff>123825</xdr:rowOff>
    </xdr:from>
    <xdr:to>
      <xdr:col>20</xdr:col>
      <xdr:colOff>9525</xdr:colOff>
      <xdr:row>98</xdr:row>
      <xdr:rowOff>47625</xdr:rowOff>
    </xdr:to>
    <xdr:sp>
      <xdr:nvSpPr>
        <xdr:cNvPr id="677" name="円/楕円 678"/>
        <xdr:cNvSpPr>
          <a:spLocks/>
        </xdr:cNvSpPr>
      </xdr:nvSpPr>
      <xdr:spPr>
        <a:xfrm>
          <a:off x="13077825" y="167544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96</xdr:row>
      <xdr:rowOff>85725</xdr:rowOff>
    </xdr:from>
    <xdr:to>
      <xdr:col>20</xdr:col>
      <xdr:colOff>161925</xdr:colOff>
      <xdr:row>97</xdr:row>
      <xdr:rowOff>76200</xdr:rowOff>
    </xdr:to>
    <xdr:sp fLocksText="0">
      <xdr:nvSpPr>
        <xdr:cNvPr id="678" name="テキスト ボックス 679"/>
        <xdr:cNvSpPr txBox="1">
          <a:spLocks noChangeArrowheads="1"/>
        </xdr:cNvSpPr>
      </xdr:nvSpPr>
      <xdr:spPr>
        <a:xfrm>
          <a:off x="12934950" y="165449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11,313</a:t>
          </a:r>
        </a:p>
      </xdr:txBody>
    </xdr:sp>
    <xdr:clientData/>
  </xdr:twoCellAnchor>
  <xdr:twoCellAnchor>
    <xdr:from>
      <xdr:col>18</xdr:col>
      <xdr:colOff>371475</xdr:colOff>
      <xdr:row>97</xdr:row>
      <xdr:rowOff>0</xdr:rowOff>
    </xdr:from>
    <xdr:to>
      <xdr:col>18</xdr:col>
      <xdr:colOff>476250</xdr:colOff>
      <xdr:row>97</xdr:row>
      <xdr:rowOff>104775</xdr:rowOff>
    </xdr:to>
    <xdr:sp>
      <xdr:nvSpPr>
        <xdr:cNvPr id="679" name="円/楕円 680"/>
        <xdr:cNvSpPr>
          <a:spLocks/>
        </xdr:cNvSpPr>
      </xdr:nvSpPr>
      <xdr:spPr>
        <a:xfrm>
          <a:off x="12230100" y="166306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95</xdr:row>
      <xdr:rowOff>133350</xdr:rowOff>
    </xdr:from>
    <xdr:to>
      <xdr:col>18</xdr:col>
      <xdr:colOff>619125</xdr:colOff>
      <xdr:row>96</xdr:row>
      <xdr:rowOff>123825</xdr:rowOff>
    </xdr:to>
    <xdr:sp fLocksText="0">
      <xdr:nvSpPr>
        <xdr:cNvPr id="680" name="テキスト ボックス 681"/>
        <xdr:cNvSpPr txBox="1">
          <a:spLocks noChangeArrowheads="1"/>
        </xdr:cNvSpPr>
      </xdr:nvSpPr>
      <xdr:spPr>
        <a:xfrm>
          <a:off x="12077700" y="164211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17,734</a:t>
          </a:r>
        </a:p>
      </xdr:txBody>
    </xdr:sp>
    <xdr:clientData/>
  </xdr:twoCellAnchor>
  <xdr:twoCellAnchor>
    <xdr:from>
      <xdr:col>26</xdr:col>
      <xdr:colOff>409575</xdr:colOff>
      <xdr:row>23</xdr:row>
      <xdr:rowOff>57150</xdr:rowOff>
    </xdr:from>
    <xdr:to>
      <xdr:col>33</xdr:col>
      <xdr:colOff>304800</xdr:colOff>
      <xdr:row>25</xdr:row>
      <xdr:rowOff>28575</xdr:rowOff>
    </xdr:to>
    <xdr:sp>
      <xdr:nvSpPr>
        <xdr:cNvPr id="681" name="正方形/長方形 682"/>
        <xdr:cNvSpPr>
          <a:spLocks/>
        </xdr:cNvSpPr>
      </xdr:nvSpPr>
      <xdr:spPr>
        <a:xfrm>
          <a:off x="17526000" y="4000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投資及び出資金</a:t>
          </a:r>
        </a:p>
      </xdr:txBody>
    </xdr:sp>
    <xdr:clientData/>
  </xdr:twoCellAnchor>
  <xdr:twoCellAnchor>
    <xdr:from>
      <xdr:col>26</xdr:col>
      <xdr:colOff>533400</xdr:colOff>
      <xdr:row>25</xdr:row>
      <xdr:rowOff>57150</xdr:rowOff>
    </xdr:from>
    <xdr:to>
      <xdr:col>29</xdr:col>
      <xdr:colOff>19050</xdr:colOff>
      <xdr:row>26</xdr:row>
      <xdr:rowOff>142875</xdr:rowOff>
    </xdr:to>
    <xdr:sp>
      <xdr:nvSpPr>
        <xdr:cNvPr id="682" name="正方形/長方形 683"/>
        <xdr:cNvSpPr>
          <a:spLocks/>
        </xdr:cNvSpPr>
      </xdr:nvSpPr>
      <xdr:spPr>
        <a:xfrm>
          <a:off x="1764982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533400</xdr:colOff>
      <xdr:row>26</xdr:row>
      <xdr:rowOff>85725</xdr:rowOff>
    </xdr:from>
    <xdr:to>
      <xdr:col>29</xdr:col>
      <xdr:colOff>19050</xdr:colOff>
      <xdr:row>27</xdr:row>
      <xdr:rowOff>171450</xdr:rowOff>
    </xdr:to>
    <xdr:sp>
      <xdr:nvSpPr>
        <xdr:cNvPr id="683" name="正方形/長方形 684"/>
        <xdr:cNvSpPr>
          <a:spLocks/>
        </xdr:cNvSpPr>
      </xdr:nvSpPr>
      <xdr:spPr>
        <a:xfrm>
          <a:off x="1764982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28/51</a:t>
          </a:r>
        </a:p>
      </xdr:txBody>
    </xdr:sp>
    <xdr:clientData/>
  </xdr:twoCellAnchor>
  <xdr:twoCellAnchor>
    <xdr:from>
      <xdr:col>28</xdr:col>
      <xdr:colOff>190500</xdr:colOff>
      <xdr:row>25</xdr:row>
      <xdr:rowOff>57150</xdr:rowOff>
    </xdr:from>
    <xdr:to>
      <xdr:col>30</xdr:col>
      <xdr:colOff>333375</xdr:colOff>
      <xdr:row>26</xdr:row>
      <xdr:rowOff>142875</xdr:rowOff>
    </xdr:to>
    <xdr:sp>
      <xdr:nvSpPr>
        <xdr:cNvPr id="684" name="正方形/長方形 685"/>
        <xdr:cNvSpPr>
          <a:spLocks/>
        </xdr:cNvSpPr>
      </xdr:nvSpPr>
      <xdr:spPr>
        <a:xfrm>
          <a:off x="1862137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190500</xdr:colOff>
      <xdr:row>26</xdr:row>
      <xdr:rowOff>85725</xdr:rowOff>
    </xdr:from>
    <xdr:to>
      <xdr:col>30</xdr:col>
      <xdr:colOff>333375</xdr:colOff>
      <xdr:row>27</xdr:row>
      <xdr:rowOff>171450</xdr:rowOff>
    </xdr:to>
    <xdr:sp>
      <xdr:nvSpPr>
        <xdr:cNvPr id="685" name="正方形/長方形 686"/>
        <xdr:cNvSpPr>
          <a:spLocks/>
        </xdr:cNvSpPr>
      </xdr:nvSpPr>
      <xdr:spPr>
        <a:xfrm>
          <a:off x="1862137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1,685</a:t>
          </a:r>
        </a:p>
      </xdr:txBody>
    </xdr:sp>
    <xdr:clientData/>
  </xdr:twoCellAnchor>
  <xdr:twoCellAnchor>
    <xdr:from>
      <xdr:col>29</xdr:col>
      <xdr:colOff>628650</xdr:colOff>
      <xdr:row>25</xdr:row>
      <xdr:rowOff>57150</xdr:rowOff>
    </xdr:from>
    <xdr:to>
      <xdr:col>32</xdr:col>
      <xdr:colOff>114300</xdr:colOff>
      <xdr:row>26</xdr:row>
      <xdr:rowOff>142875</xdr:rowOff>
    </xdr:to>
    <xdr:sp>
      <xdr:nvSpPr>
        <xdr:cNvPr id="686" name="正方形/長方形 687"/>
        <xdr:cNvSpPr>
          <a:spLocks/>
        </xdr:cNvSpPr>
      </xdr:nvSpPr>
      <xdr:spPr>
        <a:xfrm>
          <a:off x="19716750"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628650</xdr:colOff>
      <xdr:row>26</xdr:row>
      <xdr:rowOff>85725</xdr:rowOff>
    </xdr:from>
    <xdr:to>
      <xdr:col>32</xdr:col>
      <xdr:colOff>114300</xdr:colOff>
      <xdr:row>27</xdr:row>
      <xdr:rowOff>171450</xdr:rowOff>
    </xdr:to>
    <xdr:sp>
      <xdr:nvSpPr>
        <xdr:cNvPr id="687" name="正方形/長方形 688"/>
        <xdr:cNvSpPr>
          <a:spLocks/>
        </xdr:cNvSpPr>
      </xdr:nvSpPr>
      <xdr:spPr>
        <a:xfrm>
          <a:off x="19716750"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3,022</a:t>
          </a:r>
        </a:p>
      </xdr:txBody>
    </xdr:sp>
    <xdr:clientData/>
  </xdr:twoCellAnchor>
  <xdr:twoCellAnchor>
    <xdr:from>
      <xdr:col>26</xdr:col>
      <xdr:colOff>409575</xdr:colOff>
      <xdr:row>28</xdr:row>
      <xdr:rowOff>28575</xdr:rowOff>
    </xdr:from>
    <xdr:to>
      <xdr:col>33</xdr:col>
      <xdr:colOff>304800</xdr:colOff>
      <xdr:row>41</xdr:row>
      <xdr:rowOff>85725</xdr:rowOff>
    </xdr:to>
    <xdr:sp>
      <xdr:nvSpPr>
        <xdr:cNvPr id="688" name="正方形/長方形 689"/>
        <xdr:cNvSpPr>
          <a:spLocks/>
        </xdr:cNvSpPr>
      </xdr:nvSpPr>
      <xdr:spPr>
        <a:xfrm>
          <a:off x="17526000" y="4829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438150</xdr:colOff>
      <xdr:row>27</xdr:row>
      <xdr:rowOff>9525</xdr:rowOff>
    </xdr:from>
    <xdr:to>
      <xdr:col>26</xdr:col>
      <xdr:colOff>647700</xdr:colOff>
      <xdr:row>27</xdr:row>
      <xdr:rowOff>152400</xdr:rowOff>
    </xdr:to>
    <xdr:sp fLocksText="0">
      <xdr:nvSpPr>
        <xdr:cNvPr id="689" name="テキスト ボックス 690"/>
        <xdr:cNvSpPr txBox="1">
          <a:spLocks noChangeArrowheads="1"/>
        </xdr:cNvSpPr>
      </xdr:nvSpPr>
      <xdr:spPr>
        <a:xfrm>
          <a:off x="175545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26</xdr:col>
      <xdr:colOff>409575</xdr:colOff>
      <xdr:row>41</xdr:row>
      <xdr:rowOff>85725</xdr:rowOff>
    </xdr:from>
    <xdr:to>
      <xdr:col>33</xdr:col>
      <xdr:colOff>304800</xdr:colOff>
      <xdr:row>41</xdr:row>
      <xdr:rowOff>85725</xdr:rowOff>
    </xdr:to>
    <xdr:sp>
      <xdr:nvSpPr>
        <xdr:cNvPr id="690" name="直線コネクタ 691"/>
        <xdr:cNvSpPr>
          <a:spLocks/>
        </xdr:cNvSpPr>
      </xdr:nvSpPr>
      <xdr:spPr>
        <a:xfrm>
          <a:off x="17526000" y="7115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409575</xdr:colOff>
      <xdr:row>39</xdr:row>
      <xdr:rowOff>95250</xdr:rowOff>
    </xdr:from>
    <xdr:to>
      <xdr:col>33</xdr:col>
      <xdr:colOff>304800</xdr:colOff>
      <xdr:row>39</xdr:row>
      <xdr:rowOff>95250</xdr:rowOff>
    </xdr:to>
    <xdr:sp>
      <xdr:nvSpPr>
        <xdr:cNvPr id="691" name="直線コネクタ 692"/>
        <xdr:cNvSpPr>
          <a:spLocks/>
        </xdr:cNvSpPr>
      </xdr:nvSpPr>
      <xdr:spPr>
        <a:xfrm>
          <a:off x="17526000" y="67818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38</xdr:row>
      <xdr:rowOff>142875</xdr:rowOff>
    </xdr:from>
    <xdr:to>
      <xdr:col>26</xdr:col>
      <xdr:colOff>342900</xdr:colOff>
      <xdr:row>39</xdr:row>
      <xdr:rowOff>133350</xdr:rowOff>
    </xdr:to>
    <xdr:sp fLocksText="0">
      <xdr:nvSpPr>
        <xdr:cNvPr id="692" name="テキスト ボックス 693"/>
        <xdr:cNvSpPr txBox="1">
          <a:spLocks noChangeArrowheads="1"/>
        </xdr:cNvSpPr>
      </xdr:nvSpPr>
      <xdr:spPr>
        <a:xfrm>
          <a:off x="17354550" y="665797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26</xdr:col>
      <xdr:colOff>409575</xdr:colOff>
      <xdr:row>37</xdr:row>
      <xdr:rowOff>114300</xdr:rowOff>
    </xdr:from>
    <xdr:to>
      <xdr:col>33</xdr:col>
      <xdr:colOff>304800</xdr:colOff>
      <xdr:row>37</xdr:row>
      <xdr:rowOff>114300</xdr:rowOff>
    </xdr:to>
    <xdr:sp>
      <xdr:nvSpPr>
        <xdr:cNvPr id="693" name="直線コネクタ 694"/>
        <xdr:cNvSpPr>
          <a:spLocks/>
        </xdr:cNvSpPr>
      </xdr:nvSpPr>
      <xdr:spPr>
        <a:xfrm>
          <a:off x="17526000" y="64579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36</xdr:row>
      <xdr:rowOff>161925</xdr:rowOff>
    </xdr:from>
    <xdr:to>
      <xdr:col>26</xdr:col>
      <xdr:colOff>352425</xdr:colOff>
      <xdr:row>37</xdr:row>
      <xdr:rowOff>152400</xdr:rowOff>
    </xdr:to>
    <xdr:sp fLocksText="0">
      <xdr:nvSpPr>
        <xdr:cNvPr id="694" name="テキスト ボックス 695"/>
        <xdr:cNvSpPr txBox="1">
          <a:spLocks noChangeArrowheads="1"/>
        </xdr:cNvSpPr>
      </xdr:nvSpPr>
      <xdr:spPr>
        <a:xfrm>
          <a:off x="17135475" y="63341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a:t>
          </a:r>
        </a:p>
      </xdr:txBody>
    </xdr:sp>
    <xdr:clientData/>
  </xdr:twoCellAnchor>
  <xdr:twoCellAnchor>
    <xdr:from>
      <xdr:col>26</xdr:col>
      <xdr:colOff>409575</xdr:colOff>
      <xdr:row>35</xdr:row>
      <xdr:rowOff>133350</xdr:rowOff>
    </xdr:from>
    <xdr:to>
      <xdr:col>33</xdr:col>
      <xdr:colOff>304800</xdr:colOff>
      <xdr:row>35</xdr:row>
      <xdr:rowOff>133350</xdr:rowOff>
    </xdr:to>
    <xdr:sp>
      <xdr:nvSpPr>
        <xdr:cNvPr id="695" name="直線コネクタ 696"/>
        <xdr:cNvSpPr>
          <a:spLocks/>
        </xdr:cNvSpPr>
      </xdr:nvSpPr>
      <xdr:spPr>
        <a:xfrm>
          <a:off x="17526000" y="61341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35</xdr:row>
      <xdr:rowOff>0</xdr:rowOff>
    </xdr:from>
    <xdr:to>
      <xdr:col>26</xdr:col>
      <xdr:colOff>352425</xdr:colOff>
      <xdr:row>35</xdr:row>
      <xdr:rowOff>171450</xdr:rowOff>
    </xdr:to>
    <xdr:sp fLocksText="0">
      <xdr:nvSpPr>
        <xdr:cNvPr id="696" name="テキスト ボックス 697"/>
        <xdr:cNvSpPr txBox="1">
          <a:spLocks noChangeArrowheads="1"/>
        </xdr:cNvSpPr>
      </xdr:nvSpPr>
      <xdr:spPr>
        <a:xfrm>
          <a:off x="17135475" y="6000750"/>
          <a:ext cx="33337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a:t>
          </a:r>
        </a:p>
      </xdr:txBody>
    </xdr:sp>
    <xdr:clientData/>
  </xdr:twoCellAnchor>
  <xdr:twoCellAnchor>
    <xdr:from>
      <xdr:col>26</xdr:col>
      <xdr:colOff>409575</xdr:colOff>
      <xdr:row>33</xdr:row>
      <xdr:rowOff>152400</xdr:rowOff>
    </xdr:from>
    <xdr:to>
      <xdr:col>33</xdr:col>
      <xdr:colOff>304800</xdr:colOff>
      <xdr:row>33</xdr:row>
      <xdr:rowOff>152400</xdr:rowOff>
    </xdr:to>
    <xdr:sp>
      <xdr:nvSpPr>
        <xdr:cNvPr id="697" name="直線コネクタ 698"/>
        <xdr:cNvSpPr>
          <a:spLocks/>
        </xdr:cNvSpPr>
      </xdr:nvSpPr>
      <xdr:spPr>
        <a:xfrm>
          <a:off x="17526000" y="58102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33</xdr:row>
      <xdr:rowOff>19050</xdr:rowOff>
    </xdr:from>
    <xdr:to>
      <xdr:col>26</xdr:col>
      <xdr:colOff>352425</xdr:colOff>
      <xdr:row>34</xdr:row>
      <xdr:rowOff>9525</xdr:rowOff>
    </xdr:to>
    <xdr:sp fLocksText="0">
      <xdr:nvSpPr>
        <xdr:cNvPr id="698" name="テキスト ボックス 699"/>
        <xdr:cNvSpPr txBox="1">
          <a:spLocks noChangeArrowheads="1"/>
        </xdr:cNvSpPr>
      </xdr:nvSpPr>
      <xdr:spPr>
        <a:xfrm>
          <a:off x="17135475" y="5676900"/>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a:t>
          </a:r>
        </a:p>
      </xdr:txBody>
    </xdr:sp>
    <xdr:clientData/>
  </xdr:twoCellAnchor>
  <xdr:twoCellAnchor>
    <xdr:from>
      <xdr:col>26</xdr:col>
      <xdr:colOff>409575</xdr:colOff>
      <xdr:row>31</xdr:row>
      <xdr:rowOff>161925</xdr:rowOff>
    </xdr:from>
    <xdr:to>
      <xdr:col>33</xdr:col>
      <xdr:colOff>304800</xdr:colOff>
      <xdr:row>31</xdr:row>
      <xdr:rowOff>161925</xdr:rowOff>
    </xdr:to>
    <xdr:sp>
      <xdr:nvSpPr>
        <xdr:cNvPr id="699" name="直線コネクタ 700"/>
        <xdr:cNvSpPr>
          <a:spLocks/>
        </xdr:cNvSpPr>
      </xdr:nvSpPr>
      <xdr:spPr>
        <a:xfrm>
          <a:off x="17526000" y="54768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31</xdr:row>
      <xdr:rowOff>28575</xdr:rowOff>
    </xdr:from>
    <xdr:to>
      <xdr:col>26</xdr:col>
      <xdr:colOff>352425</xdr:colOff>
      <xdr:row>32</xdr:row>
      <xdr:rowOff>28575</xdr:rowOff>
    </xdr:to>
    <xdr:sp fLocksText="0">
      <xdr:nvSpPr>
        <xdr:cNvPr id="700" name="テキスト ボックス 701"/>
        <xdr:cNvSpPr txBox="1">
          <a:spLocks noChangeArrowheads="1"/>
        </xdr:cNvSpPr>
      </xdr:nvSpPr>
      <xdr:spPr>
        <a:xfrm>
          <a:off x="17135475" y="5343525"/>
          <a:ext cx="33337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a:t>
          </a:r>
        </a:p>
      </xdr:txBody>
    </xdr:sp>
    <xdr:clientData/>
  </xdr:twoCellAnchor>
  <xdr:twoCellAnchor>
    <xdr:from>
      <xdr:col>26</xdr:col>
      <xdr:colOff>409575</xdr:colOff>
      <xdr:row>30</xdr:row>
      <xdr:rowOff>9525</xdr:rowOff>
    </xdr:from>
    <xdr:to>
      <xdr:col>33</xdr:col>
      <xdr:colOff>304800</xdr:colOff>
      <xdr:row>30</xdr:row>
      <xdr:rowOff>9525</xdr:rowOff>
    </xdr:to>
    <xdr:sp>
      <xdr:nvSpPr>
        <xdr:cNvPr id="701" name="直線コネクタ 702"/>
        <xdr:cNvSpPr>
          <a:spLocks/>
        </xdr:cNvSpPr>
      </xdr:nvSpPr>
      <xdr:spPr>
        <a:xfrm>
          <a:off x="17526000" y="515302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29</xdr:row>
      <xdr:rowOff>47625</xdr:rowOff>
    </xdr:from>
    <xdr:to>
      <xdr:col>26</xdr:col>
      <xdr:colOff>352425</xdr:colOff>
      <xdr:row>30</xdr:row>
      <xdr:rowOff>47625</xdr:rowOff>
    </xdr:to>
    <xdr:sp fLocksText="0">
      <xdr:nvSpPr>
        <xdr:cNvPr id="702" name="テキスト ボックス 703"/>
        <xdr:cNvSpPr txBox="1">
          <a:spLocks noChangeArrowheads="1"/>
        </xdr:cNvSpPr>
      </xdr:nvSpPr>
      <xdr:spPr>
        <a:xfrm>
          <a:off x="17068800" y="5019675"/>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twoCellAnchor>
  <xdr:twoCellAnchor>
    <xdr:from>
      <xdr:col>26</xdr:col>
      <xdr:colOff>409575</xdr:colOff>
      <xdr:row>28</xdr:row>
      <xdr:rowOff>28575</xdr:rowOff>
    </xdr:from>
    <xdr:to>
      <xdr:col>33</xdr:col>
      <xdr:colOff>304800</xdr:colOff>
      <xdr:row>28</xdr:row>
      <xdr:rowOff>28575</xdr:rowOff>
    </xdr:to>
    <xdr:sp>
      <xdr:nvSpPr>
        <xdr:cNvPr id="703" name="直線コネクタ 704"/>
        <xdr:cNvSpPr>
          <a:spLocks/>
        </xdr:cNvSpPr>
      </xdr:nvSpPr>
      <xdr:spPr>
        <a:xfrm>
          <a:off x="17526000" y="482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27</xdr:row>
      <xdr:rowOff>66675</xdr:rowOff>
    </xdr:from>
    <xdr:to>
      <xdr:col>26</xdr:col>
      <xdr:colOff>352425</xdr:colOff>
      <xdr:row>28</xdr:row>
      <xdr:rowOff>57150</xdr:rowOff>
    </xdr:to>
    <xdr:sp fLocksText="0">
      <xdr:nvSpPr>
        <xdr:cNvPr id="704" name="テキスト ボックス 705"/>
        <xdr:cNvSpPr txBox="1">
          <a:spLocks noChangeArrowheads="1"/>
        </xdr:cNvSpPr>
      </xdr:nvSpPr>
      <xdr:spPr>
        <a:xfrm>
          <a:off x="17068800" y="4695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a:t>
          </a:r>
        </a:p>
      </xdr:txBody>
    </xdr:sp>
    <xdr:clientData/>
  </xdr:twoCellAnchor>
  <xdr:twoCellAnchor>
    <xdr:from>
      <xdr:col>26</xdr:col>
      <xdr:colOff>409575</xdr:colOff>
      <xdr:row>28</xdr:row>
      <xdr:rowOff>28575</xdr:rowOff>
    </xdr:from>
    <xdr:to>
      <xdr:col>33</xdr:col>
      <xdr:colOff>304800</xdr:colOff>
      <xdr:row>41</xdr:row>
      <xdr:rowOff>85725</xdr:rowOff>
    </xdr:to>
    <xdr:sp>
      <xdr:nvSpPr>
        <xdr:cNvPr id="705" name="投資及び出資金グラフ枠"/>
        <xdr:cNvSpPr>
          <a:spLocks/>
        </xdr:cNvSpPr>
      </xdr:nvSpPr>
      <xdr:spPr>
        <a:xfrm>
          <a:off x="17526000" y="4829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31</xdr:row>
      <xdr:rowOff>19050</xdr:rowOff>
    </xdr:from>
    <xdr:to>
      <xdr:col>32</xdr:col>
      <xdr:colOff>180975</xdr:colOff>
      <xdr:row>39</xdr:row>
      <xdr:rowOff>95250</xdr:rowOff>
    </xdr:to>
    <xdr:sp>
      <xdr:nvSpPr>
        <xdr:cNvPr id="706" name="直線コネクタ 707"/>
        <xdr:cNvSpPr>
          <a:spLocks/>
        </xdr:cNvSpPr>
      </xdr:nvSpPr>
      <xdr:spPr>
        <a:xfrm flipV="1">
          <a:off x="21231225" y="5334000"/>
          <a:ext cx="9525" cy="14478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39</xdr:row>
      <xdr:rowOff>114300</xdr:rowOff>
    </xdr:from>
    <xdr:to>
      <xdr:col>32</xdr:col>
      <xdr:colOff>400050</xdr:colOff>
      <xdr:row>40</xdr:row>
      <xdr:rowOff>104775</xdr:rowOff>
    </xdr:to>
    <xdr:sp fLocksText="0">
      <xdr:nvSpPr>
        <xdr:cNvPr id="707" name="投資及び出資金最小値テキスト"/>
        <xdr:cNvSpPr txBox="1">
          <a:spLocks noChangeArrowheads="1"/>
        </xdr:cNvSpPr>
      </xdr:nvSpPr>
      <xdr:spPr>
        <a:xfrm>
          <a:off x="21355050" y="6800850"/>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32</xdr:col>
      <xdr:colOff>95250</xdr:colOff>
      <xdr:row>39</xdr:row>
      <xdr:rowOff>95250</xdr:rowOff>
    </xdr:from>
    <xdr:to>
      <xdr:col>32</xdr:col>
      <xdr:colOff>266700</xdr:colOff>
      <xdr:row>39</xdr:row>
      <xdr:rowOff>95250</xdr:rowOff>
    </xdr:to>
    <xdr:sp>
      <xdr:nvSpPr>
        <xdr:cNvPr id="708" name="直線コネクタ 709"/>
        <xdr:cNvSpPr>
          <a:spLocks/>
        </xdr:cNvSpPr>
      </xdr:nvSpPr>
      <xdr:spPr>
        <a:xfrm>
          <a:off x="21155025" y="67818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29</xdr:row>
      <xdr:rowOff>152400</xdr:rowOff>
    </xdr:from>
    <xdr:to>
      <xdr:col>32</xdr:col>
      <xdr:colOff>619125</xdr:colOff>
      <xdr:row>30</xdr:row>
      <xdr:rowOff>142875</xdr:rowOff>
    </xdr:to>
    <xdr:sp fLocksText="0">
      <xdr:nvSpPr>
        <xdr:cNvPr id="709" name="投資及び出資金最大値テキスト"/>
        <xdr:cNvSpPr txBox="1">
          <a:spLocks noChangeArrowheads="1"/>
        </xdr:cNvSpPr>
      </xdr:nvSpPr>
      <xdr:spPr>
        <a:xfrm>
          <a:off x="21345525" y="5124450"/>
          <a:ext cx="3333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8,882</a:t>
          </a:r>
        </a:p>
      </xdr:txBody>
    </xdr:sp>
    <xdr:clientData/>
  </xdr:twoCellAnchor>
  <xdr:twoCellAnchor>
    <xdr:from>
      <xdr:col>32</xdr:col>
      <xdr:colOff>95250</xdr:colOff>
      <xdr:row>31</xdr:row>
      <xdr:rowOff>19050</xdr:rowOff>
    </xdr:from>
    <xdr:to>
      <xdr:col>32</xdr:col>
      <xdr:colOff>266700</xdr:colOff>
      <xdr:row>31</xdr:row>
      <xdr:rowOff>19050</xdr:rowOff>
    </xdr:to>
    <xdr:sp>
      <xdr:nvSpPr>
        <xdr:cNvPr id="710" name="直線コネクタ 711"/>
        <xdr:cNvSpPr>
          <a:spLocks/>
        </xdr:cNvSpPr>
      </xdr:nvSpPr>
      <xdr:spPr>
        <a:xfrm>
          <a:off x="21155025" y="53340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39</xdr:row>
      <xdr:rowOff>95250</xdr:rowOff>
    </xdr:from>
    <xdr:to>
      <xdr:col>32</xdr:col>
      <xdr:colOff>180975</xdr:colOff>
      <xdr:row>39</xdr:row>
      <xdr:rowOff>95250</xdr:rowOff>
    </xdr:to>
    <xdr:sp>
      <xdr:nvSpPr>
        <xdr:cNvPr id="711" name="直線コネクタ 712"/>
        <xdr:cNvSpPr>
          <a:spLocks/>
        </xdr:cNvSpPr>
      </xdr:nvSpPr>
      <xdr:spPr>
        <a:xfrm>
          <a:off x="20440650" y="6781800"/>
          <a:ext cx="80010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37</xdr:row>
      <xdr:rowOff>123825</xdr:rowOff>
    </xdr:from>
    <xdr:to>
      <xdr:col>32</xdr:col>
      <xdr:colOff>533400</xdr:colOff>
      <xdr:row>38</xdr:row>
      <xdr:rowOff>123825</xdr:rowOff>
    </xdr:to>
    <xdr:sp fLocksText="0">
      <xdr:nvSpPr>
        <xdr:cNvPr id="712" name="投資及び出資金平均値テキスト"/>
        <xdr:cNvSpPr txBox="1">
          <a:spLocks noChangeArrowheads="1"/>
        </xdr:cNvSpPr>
      </xdr:nvSpPr>
      <xdr:spPr>
        <a:xfrm>
          <a:off x="21345525" y="6467475"/>
          <a:ext cx="2476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786</a:t>
          </a:r>
        </a:p>
      </xdr:txBody>
    </xdr:sp>
    <xdr:clientData/>
  </xdr:twoCellAnchor>
  <xdr:twoCellAnchor>
    <xdr:from>
      <xdr:col>32</xdr:col>
      <xdr:colOff>123825</xdr:colOff>
      <xdr:row>38</xdr:row>
      <xdr:rowOff>95250</xdr:rowOff>
    </xdr:from>
    <xdr:to>
      <xdr:col>32</xdr:col>
      <xdr:colOff>228600</xdr:colOff>
      <xdr:row>39</xdr:row>
      <xdr:rowOff>19050</xdr:rowOff>
    </xdr:to>
    <xdr:sp>
      <xdr:nvSpPr>
        <xdr:cNvPr id="713" name="フローチャート : 判断 714"/>
        <xdr:cNvSpPr>
          <a:spLocks/>
        </xdr:cNvSpPr>
      </xdr:nvSpPr>
      <xdr:spPr>
        <a:xfrm>
          <a:off x="21183600" y="66103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495300</xdr:colOff>
      <xdr:row>39</xdr:row>
      <xdr:rowOff>95250</xdr:rowOff>
    </xdr:from>
    <xdr:to>
      <xdr:col>31</xdr:col>
      <xdr:colOff>38100</xdr:colOff>
      <xdr:row>39</xdr:row>
      <xdr:rowOff>95250</xdr:rowOff>
    </xdr:to>
    <xdr:sp>
      <xdr:nvSpPr>
        <xdr:cNvPr id="714" name="直線コネクタ 715"/>
        <xdr:cNvSpPr>
          <a:spLocks/>
        </xdr:cNvSpPr>
      </xdr:nvSpPr>
      <xdr:spPr>
        <a:xfrm>
          <a:off x="19583400" y="6781800"/>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38</xdr:row>
      <xdr:rowOff>76200</xdr:rowOff>
    </xdr:from>
    <xdr:to>
      <xdr:col>31</xdr:col>
      <xdr:colOff>76200</xdr:colOff>
      <xdr:row>39</xdr:row>
      <xdr:rowOff>9525</xdr:rowOff>
    </xdr:to>
    <xdr:sp>
      <xdr:nvSpPr>
        <xdr:cNvPr id="715" name="フローチャート : 判断 716"/>
        <xdr:cNvSpPr>
          <a:spLocks/>
        </xdr:cNvSpPr>
      </xdr:nvSpPr>
      <xdr:spPr>
        <a:xfrm>
          <a:off x="20383500" y="65913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571500</xdr:colOff>
      <xdr:row>37</xdr:row>
      <xdr:rowOff>38100</xdr:rowOff>
    </xdr:from>
    <xdr:to>
      <xdr:col>31</xdr:col>
      <xdr:colOff>161925</xdr:colOff>
      <xdr:row>38</xdr:row>
      <xdr:rowOff>28575</xdr:rowOff>
    </xdr:to>
    <xdr:sp fLocksText="0">
      <xdr:nvSpPr>
        <xdr:cNvPr id="716" name="テキスト ボックス 717"/>
        <xdr:cNvSpPr txBox="1">
          <a:spLocks noChangeArrowheads="1"/>
        </xdr:cNvSpPr>
      </xdr:nvSpPr>
      <xdr:spPr>
        <a:xfrm>
          <a:off x="20316825" y="6381750"/>
          <a:ext cx="2476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twoCellAnchor>
  <xdr:twoCellAnchor>
    <xdr:from>
      <xdr:col>28</xdr:col>
      <xdr:colOff>304800</xdr:colOff>
      <xdr:row>39</xdr:row>
      <xdr:rowOff>95250</xdr:rowOff>
    </xdr:from>
    <xdr:to>
      <xdr:col>29</xdr:col>
      <xdr:colOff>495300</xdr:colOff>
      <xdr:row>39</xdr:row>
      <xdr:rowOff>95250</xdr:rowOff>
    </xdr:to>
    <xdr:sp>
      <xdr:nvSpPr>
        <xdr:cNvPr id="717" name="直線コネクタ 718"/>
        <xdr:cNvSpPr>
          <a:spLocks/>
        </xdr:cNvSpPr>
      </xdr:nvSpPr>
      <xdr:spPr>
        <a:xfrm>
          <a:off x="18735675" y="6781800"/>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447675</xdr:colOff>
      <xdr:row>38</xdr:row>
      <xdr:rowOff>114300</xdr:rowOff>
    </xdr:from>
    <xdr:to>
      <xdr:col>29</xdr:col>
      <xdr:colOff>542925</xdr:colOff>
      <xdr:row>39</xdr:row>
      <xdr:rowOff>47625</xdr:rowOff>
    </xdr:to>
    <xdr:sp>
      <xdr:nvSpPr>
        <xdr:cNvPr id="718" name="フローチャート : 判断 719"/>
        <xdr:cNvSpPr>
          <a:spLocks/>
        </xdr:cNvSpPr>
      </xdr:nvSpPr>
      <xdr:spPr>
        <a:xfrm>
          <a:off x="19535775" y="66294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371475</xdr:colOff>
      <xdr:row>37</xdr:row>
      <xdr:rowOff>76200</xdr:rowOff>
    </xdr:from>
    <xdr:to>
      <xdr:col>29</xdr:col>
      <xdr:colOff>619125</xdr:colOff>
      <xdr:row>38</xdr:row>
      <xdr:rowOff>66675</xdr:rowOff>
    </xdr:to>
    <xdr:sp fLocksText="0">
      <xdr:nvSpPr>
        <xdr:cNvPr id="719" name="テキスト ボックス 720"/>
        <xdr:cNvSpPr txBox="1">
          <a:spLocks noChangeArrowheads="1"/>
        </xdr:cNvSpPr>
      </xdr:nvSpPr>
      <xdr:spPr>
        <a:xfrm>
          <a:off x="19459575" y="6419850"/>
          <a:ext cx="2476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643</a:t>
          </a:r>
        </a:p>
      </xdr:txBody>
    </xdr:sp>
    <xdr:clientData/>
  </xdr:twoCellAnchor>
  <xdr:twoCellAnchor>
    <xdr:from>
      <xdr:col>27</xdr:col>
      <xdr:colOff>114300</xdr:colOff>
      <xdr:row>39</xdr:row>
      <xdr:rowOff>95250</xdr:rowOff>
    </xdr:from>
    <xdr:to>
      <xdr:col>28</xdr:col>
      <xdr:colOff>304800</xdr:colOff>
      <xdr:row>39</xdr:row>
      <xdr:rowOff>95250</xdr:rowOff>
    </xdr:to>
    <xdr:sp>
      <xdr:nvSpPr>
        <xdr:cNvPr id="720" name="直線コネクタ 721"/>
        <xdr:cNvSpPr>
          <a:spLocks/>
        </xdr:cNvSpPr>
      </xdr:nvSpPr>
      <xdr:spPr>
        <a:xfrm>
          <a:off x="17887950" y="6781800"/>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38</xdr:row>
      <xdr:rowOff>104775</xdr:rowOff>
    </xdr:from>
    <xdr:to>
      <xdr:col>28</xdr:col>
      <xdr:colOff>342900</xdr:colOff>
      <xdr:row>39</xdr:row>
      <xdr:rowOff>38100</xdr:rowOff>
    </xdr:to>
    <xdr:sp>
      <xdr:nvSpPr>
        <xdr:cNvPr id="721" name="フローチャート : 判断 722"/>
        <xdr:cNvSpPr>
          <a:spLocks/>
        </xdr:cNvSpPr>
      </xdr:nvSpPr>
      <xdr:spPr>
        <a:xfrm>
          <a:off x="18688050" y="66198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37</xdr:row>
      <xdr:rowOff>57150</xdr:rowOff>
    </xdr:from>
    <xdr:to>
      <xdr:col>28</xdr:col>
      <xdr:colOff>419100</xdr:colOff>
      <xdr:row>38</xdr:row>
      <xdr:rowOff>57150</xdr:rowOff>
    </xdr:to>
    <xdr:sp fLocksText="0">
      <xdr:nvSpPr>
        <xdr:cNvPr id="722" name="テキスト ボックス 723"/>
        <xdr:cNvSpPr txBox="1">
          <a:spLocks noChangeArrowheads="1"/>
        </xdr:cNvSpPr>
      </xdr:nvSpPr>
      <xdr:spPr>
        <a:xfrm>
          <a:off x="18611850" y="6400800"/>
          <a:ext cx="2476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706</a:t>
          </a:r>
        </a:p>
      </xdr:txBody>
    </xdr:sp>
    <xdr:clientData/>
  </xdr:twoCellAnchor>
  <xdr:twoCellAnchor>
    <xdr:from>
      <xdr:col>27</xdr:col>
      <xdr:colOff>57150</xdr:colOff>
      <xdr:row>38</xdr:row>
      <xdr:rowOff>123825</xdr:rowOff>
    </xdr:from>
    <xdr:to>
      <xdr:col>27</xdr:col>
      <xdr:colOff>152400</xdr:colOff>
      <xdr:row>39</xdr:row>
      <xdr:rowOff>57150</xdr:rowOff>
    </xdr:to>
    <xdr:sp>
      <xdr:nvSpPr>
        <xdr:cNvPr id="723" name="フローチャート : 判断 724"/>
        <xdr:cNvSpPr>
          <a:spLocks/>
        </xdr:cNvSpPr>
      </xdr:nvSpPr>
      <xdr:spPr>
        <a:xfrm>
          <a:off x="17830800" y="66389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647700</xdr:colOff>
      <xdr:row>37</xdr:row>
      <xdr:rowOff>85725</xdr:rowOff>
    </xdr:from>
    <xdr:to>
      <xdr:col>27</xdr:col>
      <xdr:colOff>228600</xdr:colOff>
      <xdr:row>38</xdr:row>
      <xdr:rowOff>76200</xdr:rowOff>
    </xdr:to>
    <xdr:sp fLocksText="0">
      <xdr:nvSpPr>
        <xdr:cNvPr id="724" name="テキスト ボックス 725"/>
        <xdr:cNvSpPr txBox="1">
          <a:spLocks noChangeArrowheads="1"/>
        </xdr:cNvSpPr>
      </xdr:nvSpPr>
      <xdr:spPr>
        <a:xfrm>
          <a:off x="17764125" y="6429375"/>
          <a:ext cx="2381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577</a:t>
          </a:r>
        </a:p>
      </xdr:txBody>
    </xdr:sp>
    <xdr:clientData/>
  </xdr:twoCellAnchor>
  <xdr:twoCellAnchor>
    <xdr:from>
      <xdr:col>32</xdr:col>
      <xdr:colOff>0</xdr:colOff>
      <xdr:row>41</xdr:row>
      <xdr:rowOff>76200</xdr:rowOff>
    </xdr:from>
    <xdr:to>
      <xdr:col>33</xdr:col>
      <xdr:colOff>76200</xdr:colOff>
      <xdr:row>42</xdr:row>
      <xdr:rowOff>171450</xdr:rowOff>
    </xdr:to>
    <xdr:sp fLocksText="0">
      <xdr:nvSpPr>
        <xdr:cNvPr id="725" name="テキスト ボックス 726"/>
        <xdr:cNvSpPr txBox="1">
          <a:spLocks noChangeArrowheads="1"/>
        </xdr:cNvSpPr>
      </xdr:nvSpPr>
      <xdr:spPr>
        <a:xfrm>
          <a:off x="210597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30</xdr:col>
      <xdr:colOff>514350</xdr:colOff>
      <xdr:row>41</xdr:row>
      <xdr:rowOff>76200</xdr:rowOff>
    </xdr:from>
    <xdr:to>
      <xdr:col>31</xdr:col>
      <xdr:colOff>581025</xdr:colOff>
      <xdr:row>42</xdr:row>
      <xdr:rowOff>171450</xdr:rowOff>
    </xdr:to>
    <xdr:sp fLocksText="0">
      <xdr:nvSpPr>
        <xdr:cNvPr id="726" name="テキスト ボックス 727"/>
        <xdr:cNvSpPr txBox="1">
          <a:spLocks noChangeArrowheads="1"/>
        </xdr:cNvSpPr>
      </xdr:nvSpPr>
      <xdr:spPr>
        <a:xfrm>
          <a:off x="2025967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29</xdr:col>
      <xdr:colOff>314325</xdr:colOff>
      <xdr:row>41</xdr:row>
      <xdr:rowOff>76200</xdr:rowOff>
    </xdr:from>
    <xdr:to>
      <xdr:col>30</xdr:col>
      <xdr:colOff>381000</xdr:colOff>
      <xdr:row>42</xdr:row>
      <xdr:rowOff>171450</xdr:rowOff>
    </xdr:to>
    <xdr:sp fLocksText="0">
      <xdr:nvSpPr>
        <xdr:cNvPr id="727" name="テキスト ボックス 728"/>
        <xdr:cNvSpPr txBox="1">
          <a:spLocks noChangeArrowheads="1"/>
        </xdr:cNvSpPr>
      </xdr:nvSpPr>
      <xdr:spPr>
        <a:xfrm>
          <a:off x="1940242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28</xdr:col>
      <xdr:colOff>114300</xdr:colOff>
      <xdr:row>41</xdr:row>
      <xdr:rowOff>76200</xdr:rowOff>
    </xdr:from>
    <xdr:to>
      <xdr:col>29</xdr:col>
      <xdr:colOff>190500</xdr:colOff>
      <xdr:row>42</xdr:row>
      <xdr:rowOff>171450</xdr:rowOff>
    </xdr:to>
    <xdr:sp fLocksText="0">
      <xdr:nvSpPr>
        <xdr:cNvPr id="728" name="テキスト ボックス 729"/>
        <xdr:cNvSpPr txBox="1">
          <a:spLocks noChangeArrowheads="1"/>
        </xdr:cNvSpPr>
      </xdr:nvSpPr>
      <xdr:spPr>
        <a:xfrm>
          <a:off x="185451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26</xdr:col>
      <xdr:colOff>581025</xdr:colOff>
      <xdr:row>41</xdr:row>
      <xdr:rowOff>76200</xdr:rowOff>
    </xdr:from>
    <xdr:to>
      <xdr:col>27</xdr:col>
      <xdr:colOff>657225</xdr:colOff>
      <xdr:row>42</xdr:row>
      <xdr:rowOff>171450</xdr:rowOff>
    </xdr:to>
    <xdr:sp fLocksText="0">
      <xdr:nvSpPr>
        <xdr:cNvPr id="729" name="テキスト ボックス 730"/>
        <xdr:cNvSpPr txBox="1">
          <a:spLocks noChangeArrowheads="1"/>
        </xdr:cNvSpPr>
      </xdr:nvSpPr>
      <xdr:spPr>
        <a:xfrm>
          <a:off x="176974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32</xdr:col>
      <xdr:colOff>123825</xdr:colOff>
      <xdr:row>39</xdr:row>
      <xdr:rowOff>47625</xdr:rowOff>
    </xdr:from>
    <xdr:to>
      <xdr:col>32</xdr:col>
      <xdr:colOff>228600</xdr:colOff>
      <xdr:row>39</xdr:row>
      <xdr:rowOff>152400</xdr:rowOff>
    </xdr:to>
    <xdr:sp>
      <xdr:nvSpPr>
        <xdr:cNvPr id="730" name="円/楕円 731"/>
        <xdr:cNvSpPr>
          <a:spLocks/>
        </xdr:cNvSpPr>
      </xdr:nvSpPr>
      <xdr:spPr>
        <a:xfrm>
          <a:off x="21183600" y="67341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38</xdr:row>
      <xdr:rowOff>152400</xdr:rowOff>
    </xdr:from>
    <xdr:to>
      <xdr:col>32</xdr:col>
      <xdr:colOff>400050</xdr:colOff>
      <xdr:row>39</xdr:row>
      <xdr:rowOff>142875</xdr:rowOff>
    </xdr:to>
    <xdr:sp fLocksText="0">
      <xdr:nvSpPr>
        <xdr:cNvPr id="731" name="投資及び出資金該当値テキスト"/>
        <xdr:cNvSpPr txBox="1">
          <a:spLocks noChangeArrowheads="1"/>
        </xdr:cNvSpPr>
      </xdr:nvSpPr>
      <xdr:spPr>
        <a:xfrm>
          <a:off x="21355050" y="6667500"/>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30</xdr:col>
      <xdr:colOff>638175</xdr:colOff>
      <xdr:row>39</xdr:row>
      <xdr:rowOff>47625</xdr:rowOff>
    </xdr:from>
    <xdr:to>
      <xdr:col>31</xdr:col>
      <xdr:colOff>76200</xdr:colOff>
      <xdr:row>39</xdr:row>
      <xdr:rowOff>152400</xdr:rowOff>
    </xdr:to>
    <xdr:sp>
      <xdr:nvSpPr>
        <xdr:cNvPr id="732" name="円/楕円 733"/>
        <xdr:cNvSpPr>
          <a:spLocks/>
        </xdr:cNvSpPr>
      </xdr:nvSpPr>
      <xdr:spPr>
        <a:xfrm>
          <a:off x="20383500" y="67341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39</xdr:row>
      <xdr:rowOff>152400</xdr:rowOff>
    </xdr:from>
    <xdr:to>
      <xdr:col>31</xdr:col>
      <xdr:colOff>95250</xdr:colOff>
      <xdr:row>40</xdr:row>
      <xdr:rowOff>142875</xdr:rowOff>
    </xdr:to>
    <xdr:sp fLocksText="0">
      <xdr:nvSpPr>
        <xdr:cNvPr id="733" name="テキスト ボックス 734"/>
        <xdr:cNvSpPr txBox="1">
          <a:spLocks noChangeArrowheads="1"/>
        </xdr:cNvSpPr>
      </xdr:nvSpPr>
      <xdr:spPr>
        <a:xfrm>
          <a:off x="20383500" y="6838950"/>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29</xdr:col>
      <xdr:colOff>447675</xdr:colOff>
      <xdr:row>39</xdr:row>
      <xdr:rowOff>47625</xdr:rowOff>
    </xdr:from>
    <xdr:to>
      <xdr:col>29</xdr:col>
      <xdr:colOff>542925</xdr:colOff>
      <xdr:row>39</xdr:row>
      <xdr:rowOff>152400</xdr:rowOff>
    </xdr:to>
    <xdr:sp>
      <xdr:nvSpPr>
        <xdr:cNvPr id="734" name="円/楕円 735"/>
        <xdr:cNvSpPr>
          <a:spLocks/>
        </xdr:cNvSpPr>
      </xdr:nvSpPr>
      <xdr:spPr>
        <a:xfrm>
          <a:off x="19535775" y="67341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438150</xdr:colOff>
      <xdr:row>39</xdr:row>
      <xdr:rowOff>152400</xdr:rowOff>
    </xdr:from>
    <xdr:to>
      <xdr:col>29</xdr:col>
      <xdr:colOff>542925</xdr:colOff>
      <xdr:row>40</xdr:row>
      <xdr:rowOff>142875</xdr:rowOff>
    </xdr:to>
    <xdr:sp fLocksText="0">
      <xdr:nvSpPr>
        <xdr:cNvPr id="735" name="テキスト ボックス 736"/>
        <xdr:cNvSpPr txBox="1">
          <a:spLocks noChangeArrowheads="1"/>
        </xdr:cNvSpPr>
      </xdr:nvSpPr>
      <xdr:spPr>
        <a:xfrm>
          <a:off x="19526250" y="6838950"/>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28</xdr:col>
      <xdr:colOff>257175</xdr:colOff>
      <xdr:row>39</xdr:row>
      <xdr:rowOff>47625</xdr:rowOff>
    </xdr:from>
    <xdr:to>
      <xdr:col>28</xdr:col>
      <xdr:colOff>342900</xdr:colOff>
      <xdr:row>39</xdr:row>
      <xdr:rowOff>152400</xdr:rowOff>
    </xdr:to>
    <xdr:sp>
      <xdr:nvSpPr>
        <xdr:cNvPr id="736" name="円/楕円 737"/>
        <xdr:cNvSpPr>
          <a:spLocks/>
        </xdr:cNvSpPr>
      </xdr:nvSpPr>
      <xdr:spPr>
        <a:xfrm>
          <a:off x="18688050" y="67341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39</xdr:row>
      <xdr:rowOff>152400</xdr:rowOff>
    </xdr:from>
    <xdr:to>
      <xdr:col>28</xdr:col>
      <xdr:colOff>352425</xdr:colOff>
      <xdr:row>40</xdr:row>
      <xdr:rowOff>142875</xdr:rowOff>
    </xdr:to>
    <xdr:sp fLocksText="0">
      <xdr:nvSpPr>
        <xdr:cNvPr id="737" name="テキスト ボックス 738"/>
        <xdr:cNvSpPr txBox="1">
          <a:spLocks noChangeArrowheads="1"/>
        </xdr:cNvSpPr>
      </xdr:nvSpPr>
      <xdr:spPr>
        <a:xfrm>
          <a:off x="18678525" y="6838950"/>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27</xdr:col>
      <xdr:colOff>57150</xdr:colOff>
      <xdr:row>39</xdr:row>
      <xdr:rowOff>47625</xdr:rowOff>
    </xdr:from>
    <xdr:to>
      <xdr:col>27</xdr:col>
      <xdr:colOff>152400</xdr:colOff>
      <xdr:row>39</xdr:row>
      <xdr:rowOff>152400</xdr:rowOff>
    </xdr:to>
    <xdr:sp>
      <xdr:nvSpPr>
        <xdr:cNvPr id="738" name="円/楕円 739"/>
        <xdr:cNvSpPr>
          <a:spLocks/>
        </xdr:cNvSpPr>
      </xdr:nvSpPr>
      <xdr:spPr>
        <a:xfrm>
          <a:off x="17830800" y="67341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39</xdr:row>
      <xdr:rowOff>152400</xdr:rowOff>
    </xdr:from>
    <xdr:to>
      <xdr:col>27</xdr:col>
      <xdr:colOff>161925</xdr:colOff>
      <xdr:row>40</xdr:row>
      <xdr:rowOff>142875</xdr:rowOff>
    </xdr:to>
    <xdr:sp fLocksText="0">
      <xdr:nvSpPr>
        <xdr:cNvPr id="739" name="テキスト ボックス 740"/>
        <xdr:cNvSpPr txBox="1">
          <a:spLocks noChangeArrowheads="1"/>
        </xdr:cNvSpPr>
      </xdr:nvSpPr>
      <xdr:spPr>
        <a:xfrm>
          <a:off x="17830800" y="6838950"/>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26</xdr:col>
      <xdr:colOff>409575</xdr:colOff>
      <xdr:row>43</xdr:row>
      <xdr:rowOff>57150</xdr:rowOff>
    </xdr:from>
    <xdr:to>
      <xdr:col>33</xdr:col>
      <xdr:colOff>304800</xdr:colOff>
      <xdr:row>45</xdr:row>
      <xdr:rowOff>28575</xdr:rowOff>
    </xdr:to>
    <xdr:sp>
      <xdr:nvSpPr>
        <xdr:cNvPr id="740" name="正方形/長方形 741"/>
        <xdr:cNvSpPr>
          <a:spLocks/>
        </xdr:cNvSpPr>
      </xdr:nvSpPr>
      <xdr:spPr>
        <a:xfrm>
          <a:off x="17526000" y="7429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貸付金</a:t>
          </a:r>
        </a:p>
      </xdr:txBody>
    </xdr:sp>
    <xdr:clientData/>
  </xdr:twoCellAnchor>
  <xdr:twoCellAnchor>
    <xdr:from>
      <xdr:col>26</xdr:col>
      <xdr:colOff>533400</xdr:colOff>
      <xdr:row>45</xdr:row>
      <xdr:rowOff>57150</xdr:rowOff>
    </xdr:from>
    <xdr:to>
      <xdr:col>29</xdr:col>
      <xdr:colOff>19050</xdr:colOff>
      <xdr:row>46</xdr:row>
      <xdr:rowOff>142875</xdr:rowOff>
    </xdr:to>
    <xdr:sp>
      <xdr:nvSpPr>
        <xdr:cNvPr id="741" name="正方形/長方形 742"/>
        <xdr:cNvSpPr>
          <a:spLocks/>
        </xdr:cNvSpPr>
      </xdr:nvSpPr>
      <xdr:spPr>
        <a:xfrm>
          <a:off x="1764982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533400</xdr:colOff>
      <xdr:row>46</xdr:row>
      <xdr:rowOff>85725</xdr:rowOff>
    </xdr:from>
    <xdr:to>
      <xdr:col>29</xdr:col>
      <xdr:colOff>19050</xdr:colOff>
      <xdr:row>47</xdr:row>
      <xdr:rowOff>171450</xdr:rowOff>
    </xdr:to>
    <xdr:sp>
      <xdr:nvSpPr>
        <xdr:cNvPr id="742" name="正方形/長方形 743"/>
        <xdr:cNvSpPr>
          <a:spLocks/>
        </xdr:cNvSpPr>
      </xdr:nvSpPr>
      <xdr:spPr>
        <a:xfrm>
          <a:off x="1764982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8/51</a:t>
          </a:r>
        </a:p>
      </xdr:txBody>
    </xdr:sp>
    <xdr:clientData/>
  </xdr:twoCellAnchor>
  <xdr:twoCellAnchor>
    <xdr:from>
      <xdr:col>28</xdr:col>
      <xdr:colOff>190500</xdr:colOff>
      <xdr:row>45</xdr:row>
      <xdr:rowOff>57150</xdr:rowOff>
    </xdr:from>
    <xdr:to>
      <xdr:col>30</xdr:col>
      <xdr:colOff>333375</xdr:colOff>
      <xdr:row>46</xdr:row>
      <xdr:rowOff>142875</xdr:rowOff>
    </xdr:to>
    <xdr:sp>
      <xdr:nvSpPr>
        <xdr:cNvPr id="743" name="正方形/長方形 744"/>
        <xdr:cNvSpPr>
          <a:spLocks/>
        </xdr:cNvSpPr>
      </xdr:nvSpPr>
      <xdr:spPr>
        <a:xfrm>
          <a:off x="1862137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190500</xdr:colOff>
      <xdr:row>46</xdr:row>
      <xdr:rowOff>85725</xdr:rowOff>
    </xdr:from>
    <xdr:to>
      <xdr:col>30</xdr:col>
      <xdr:colOff>333375</xdr:colOff>
      <xdr:row>47</xdr:row>
      <xdr:rowOff>171450</xdr:rowOff>
    </xdr:to>
    <xdr:sp>
      <xdr:nvSpPr>
        <xdr:cNvPr id="744" name="正方形/長方形 745"/>
        <xdr:cNvSpPr>
          <a:spLocks/>
        </xdr:cNvSpPr>
      </xdr:nvSpPr>
      <xdr:spPr>
        <a:xfrm>
          <a:off x="1862137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10,183</a:t>
          </a:r>
        </a:p>
      </xdr:txBody>
    </xdr:sp>
    <xdr:clientData/>
  </xdr:twoCellAnchor>
  <xdr:twoCellAnchor>
    <xdr:from>
      <xdr:col>29</xdr:col>
      <xdr:colOff>628650</xdr:colOff>
      <xdr:row>45</xdr:row>
      <xdr:rowOff>57150</xdr:rowOff>
    </xdr:from>
    <xdr:to>
      <xdr:col>32</xdr:col>
      <xdr:colOff>114300</xdr:colOff>
      <xdr:row>46</xdr:row>
      <xdr:rowOff>142875</xdr:rowOff>
    </xdr:to>
    <xdr:sp>
      <xdr:nvSpPr>
        <xdr:cNvPr id="745" name="正方形/長方形 746"/>
        <xdr:cNvSpPr>
          <a:spLocks/>
        </xdr:cNvSpPr>
      </xdr:nvSpPr>
      <xdr:spPr>
        <a:xfrm>
          <a:off x="19716750"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628650</xdr:colOff>
      <xdr:row>46</xdr:row>
      <xdr:rowOff>85725</xdr:rowOff>
    </xdr:from>
    <xdr:to>
      <xdr:col>32</xdr:col>
      <xdr:colOff>114300</xdr:colOff>
      <xdr:row>47</xdr:row>
      <xdr:rowOff>171450</xdr:rowOff>
    </xdr:to>
    <xdr:sp>
      <xdr:nvSpPr>
        <xdr:cNvPr id="746" name="正方形/長方形 747"/>
        <xdr:cNvSpPr>
          <a:spLocks/>
        </xdr:cNvSpPr>
      </xdr:nvSpPr>
      <xdr:spPr>
        <a:xfrm>
          <a:off x="19716750"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12,686</a:t>
          </a:r>
        </a:p>
      </xdr:txBody>
    </xdr:sp>
    <xdr:clientData/>
  </xdr:twoCellAnchor>
  <xdr:twoCellAnchor>
    <xdr:from>
      <xdr:col>26</xdr:col>
      <xdr:colOff>409575</xdr:colOff>
      <xdr:row>48</xdr:row>
      <xdr:rowOff>28575</xdr:rowOff>
    </xdr:from>
    <xdr:to>
      <xdr:col>33</xdr:col>
      <xdr:colOff>304800</xdr:colOff>
      <xdr:row>61</xdr:row>
      <xdr:rowOff>85725</xdr:rowOff>
    </xdr:to>
    <xdr:sp>
      <xdr:nvSpPr>
        <xdr:cNvPr id="747" name="正方形/長方形 748"/>
        <xdr:cNvSpPr>
          <a:spLocks/>
        </xdr:cNvSpPr>
      </xdr:nvSpPr>
      <xdr:spPr>
        <a:xfrm>
          <a:off x="17526000" y="8258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438150</xdr:colOff>
      <xdr:row>47</xdr:row>
      <xdr:rowOff>9525</xdr:rowOff>
    </xdr:from>
    <xdr:to>
      <xdr:col>26</xdr:col>
      <xdr:colOff>647700</xdr:colOff>
      <xdr:row>47</xdr:row>
      <xdr:rowOff>152400</xdr:rowOff>
    </xdr:to>
    <xdr:sp fLocksText="0">
      <xdr:nvSpPr>
        <xdr:cNvPr id="748" name="テキスト ボックス 749"/>
        <xdr:cNvSpPr txBox="1">
          <a:spLocks noChangeArrowheads="1"/>
        </xdr:cNvSpPr>
      </xdr:nvSpPr>
      <xdr:spPr>
        <a:xfrm>
          <a:off x="175545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26</xdr:col>
      <xdr:colOff>409575</xdr:colOff>
      <xdr:row>61</xdr:row>
      <xdr:rowOff>85725</xdr:rowOff>
    </xdr:from>
    <xdr:to>
      <xdr:col>33</xdr:col>
      <xdr:colOff>304800</xdr:colOff>
      <xdr:row>61</xdr:row>
      <xdr:rowOff>85725</xdr:rowOff>
    </xdr:to>
    <xdr:sp>
      <xdr:nvSpPr>
        <xdr:cNvPr id="749" name="直線コネクタ 750"/>
        <xdr:cNvSpPr>
          <a:spLocks/>
        </xdr:cNvSpPr>
      </xdr:nvSpPr>
      <xdr:spPr>
        <a:xfrm>
          <a:off x="17526000" y="10544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409575</xdr:colOff>
      <xdr:row>58</xdr:row>
      <xdr:rowOff>142875</xdr:rowOff>
    </xdr:from>
    <xdr:to>
      <xdr:col>33</xdr:col>
      <xdr:colOff>304800</xdr:colOff>
      <xdr:row>58</xdr:row>
      <xdr:rowOff>142875</xdr:rowOff>
    </xdr:to>
    <xdr:sp>
      <xdr:nvSpPr>
        <xdr:cNvPr id="750" name="直線コネクタ 751"/>
        <xdr:cNvSpPr>
          <a:spLocks/>
        </xdr:cNvSpPr>
      </xdr:nvSpPr>
      <xdr:spPr>
        <a:xfrm>
          <a:off x="17526000" y="100869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58</xdr:row>
      <xdr:rowOff>9525</xdr:rowOff>
    </xdr:from>
    <xdr:to>
      <xdr:col>26</xdr:col>
      <xdr:colOff>342900</xdr:colOff>
      <xdr:row>59</xdr:row>
      <xdr:rowOff>0</xdr:rowOff>
    </xdr:to>
    <xdr:sp fLocksText="0">
      <xdr:nvSpPr>
        <xdr:cNvPr id="751" name="テキスト ボックス 752"/>
        <xdr:cNvSpPr txBox="1">
          <a:spLocks noChangeArrowheads="1"/>
        </xdr:cNvSpPr>
      </xdr:nvSpPr>
      <xdr:spPr>
        <a:xfrm>
          <a:off x="17354550" y="99536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26</xdr:col>
      <xdr:colOff>409575</xdr:colOff>
      <xdr:row>56</xdr:row>
      <xdr:rowOff>28575</xdr:rowOff>
    </xdr:from>
    <xdr:to>
      <xdr:col>33</xdr:col>
      <xdr:colOff>304800</xdr:colOff>
      <xdr:row>56</xdr:row>
      <xdr:rowOff>28575</xdr:rowOff>
    </xdr:to>
    <xdr:sp>
      <xdr:nvSpPr>
        <xdr:cNvPr id="752" name="直線コネクタ 753"/>
        <xdr:cNvSpPr>
          <a:spLocks/>
        </xdr:cNvSpPr>
      </xdr:nvSpPr>
      <xdr:spPr>
        <a:xfrm>
          <a:off x="17526000" y="96297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55</xdr:row>
      <xdr:rowOff>66675</xdr:rowOff>
    </xdr:from>
    <xdr:to>
      <xdr:col>26</xdr:col>
      <xdr:colOff>352425</xdr:colOff>
      <xdr:row>56</xdr:row>
      <xdr:rowOff>57150</xdr:rowOff>
    </xdr:to>
    <xdr:sp fLocksText="0">
      <xdr:nvSpPr>
        <xdr:cNvPr id="753" name="テキスト ボックス 754"/>
        <xdr:cNvSpPr txBox="1">
          <a:spLocks noChangeArrowheads="1"/>
        </xdr:cNvSpPr>
      </xdr:nvSpPr>
      <xdr:spPr>
        <a:xfrm>
          <a:off x="17068800" y="94964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twoCellAnchor>
  <xdr:twoCellAnchor>
    <xdr:from>
      <xdr:col>26</xdr:col>
      <xdr:colOff>409575</xdr:colOff>
      <xdr:row>53</xdr:row>
      <xdr:rowOff>85725</xdr:rowOff>
    </xdr:from>
    <xdr:to>
      <xdr:col>33</xdr:col>
      <xdr:colOff>304800</xdr:colOff>
      <xdr:row>53</xdr:row>
      <xdr:rowOff>85725</xdr:rowOff>
    </xdr:to>
    <xdr:sp>
      <xdr:nvSpPr>
        <xdr:cNvPr id="754" name="直線コネクタ 755"/>
        <xdr:cNvSpPr>
          <a:spLocks/>
        </xdr:cNvSpPr>
      </xdr:nvSpPr>
      <xdr:spPr>
        <a:xfrm>
          <a:off x="17526000" y="91725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52</xdr:row>
      <xdr:rowOff>123825</xdr:rowOff>
    </xdr:from>
    <xdr:to>
      <xdr:col>26</xdr:col>
      <xdr:colOff>352425</xdr:colOff>
      <xdr:row>53</xdr:row>
      <xdr:rowOff>114300</xdr:rowOff>
    </xdr:to>
    <xdr:sp fLocksText="0">
      <xdr:nvSpPr>
        <xdr:cNvPr id="755" name="テキスト ボックス 756"/>
        <xdr:cNvSpPr txBox="1">
          <a:spLocks noChangeArrowheads="1"/>
        </xdr:cNvSpPr>
      </xdr:nvSpPr>
      <xdr:spPr>
        <a:xfrm>
          <a:off x="17068800" y="90392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26</xdr:col>
      <xdr:colOff>409575</xdr:colOff>
      <xdr:row>50</xdr:row>
      <xdr:rowOff>142875</xdr:rowOff>
    </xdr:from>
    <xdr:to>
      <xdr:col>33</xdr:col>
      <xdr:colOff>304800</xdr:colOff>
      <xdr:row>50</xdr:row>
      <xdr:rowOff>142875</xdr:rowOff>
    </xdr:to>
    <xdr:sp>
      <xdr:nvSpPr>
        <xdr:cNvPr id="756" name="直線コネクタ 757"/>
        <xdr:cNvSpPr>
          <a:spLocks/>
        </xdr:cNvSpPr>
      </xdr:nvSpPr>
      <xdr:spPr>
        <a:xfrm>
          <a:off x="17526000" y="87153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50</xdr:row>
      <xdr:rowOff>9525</xdr:rowOff>
    </xdr:from>
    <xdr:to>
      <xdr:col>26</xdr:col>
      <xdr:colOff>352425</xdr:colOff>
      <xdr:row>51</xdr:row>
      <xdr:rowOff>0</xdr:rowOff>
    </xdr:to>
    <xdr:sp fLocksText="0">
      <xdr:nvSpPr>
        <xdr:cNvPr id="757" name="テキスト ボックス 758"/>
        <xdr:cNvSpPr txBox="1">
          <a:spLocks noChangeArrowheads="1"/>
        </xdr:cNvSpPr>
      </xdr:nvSpPr>
      <xdr:spPr>
        <a:xfrm>
          <a:off x="17068800" y="85820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26</xdr:col>
      <xdr:colOff>409575</xdr:colOff>
      <xdr:row>48</xdr:row>
      <xdr:rowOff>28575</xdr:rowOff>
    </xdr:from>
    <xdr:to>
      <xdr:col>33</xdr:col>
      <xdr:colOff>304800</xdr:colOff>
      <xdr:row>48</xdr:row>
      <xdr:rowOff>28575</xdr:rowOff>
    </xdr:to>
    <xdr:sp>
      <xdr:nvSpPr>
        <xdr:cNvPr id="758" name="直線コネクタ 759"/>
        <xdr:cNvSpPr>
          <a:spLocks/>
        </xdr:cNvSpPr>
      </xdr:nvSpPr>
      <xdr:spPr>
        <a:xfrm>
          <a:off x="17526000" y="8258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47</xdr:row>
      <xdr:rowOff>66675</xdr:rowOff>
    </xdr:from>
    <xdr:to>
      <xdr:col>26</xdr:col>
      <xdr:colOff>352425</xdr:colOff>
      <xdr:row>48</xdr:row>
      <xdr:rowOff>57150</xdr:rowOff>
    </xdr:to>
    <xdr:sp fLocksText="0">
      <xdr:nvSpPr>
        <xdr:cNvPr id="759" name="テキスト ボックス 760"/>
        <xdr:cNvSpPr txBox="1">
          <a:spLocks noChangeArrowheads="1"/>
        </xdr:cNvSpPr>
      </xdr:nvSpPr>
      <xdr:spPr>
        <a:xfrm>
          <a:off x="17068800" y="8124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26</xdr:col>
      <xdr:colOff>409575</xdr:colOff>
      <xdr:row>48</xdr:row>
      <xdr:rowOff>28575</xdr:rowOff>
    </xdr:from>
    <xdr:to>
      <xdr:col>33</xdr:col>
      <xdr:colOff>304800</xdr:colOff>
      <xdr:row>61</xdr:row>
      <xdr:rowOff>85725</xdr:rowOff>
    </xdr:to>
    <xdr:sp>
      <xdr:nvSpPr>
        <xdr:cNvPr id="760" name="貸付金グラフ枠"/>
        <xdr:cNvSpPr>
          <a:spLocks/>
        </xdr:cNvSpPr>
      </xdr:nvSpPr>
      <xdr:spPr>
        <a:xfrm>
          <a:off x="17526000" y="8258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52</xdr:row>
      <xdr:rowOff>47625</xdr:rowOff>
    </xdr:from>
    <xdr:to>
      <xdr:col>32</xdr:col>
      <xdr:colOff>180975</xdr:colOff>
      <xdr:row>58</xdr:row>
      <xdr:rowOff>142875</xdr:rowOff>
    </xdr:to>
    <xdr:sp>
      <xdr:nvSpPr>
        <xdr:cNvPr id="761" name="直線コネクタ 762"/>
        <xdr:cNvSpPr>
          <a:spLocks/>
        </xdr:cNvSpPr>
      </xdr:nvSpPr>
      <xdr:spPr>
        <a:xfrm flipV="1">
          <a:off x="21231225" y="8963025"/>
          <a:ext cx="9525" cy="11239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58</xdr:row>
      <xdr:rowOff>161925</xdr:rowOff>
    </xdr:from>
    <xdr:to>
      <xdr:col>32</xdr:col>
      <xdr:colOff>400050</xdr:colOff>
      <xdr:row>59</xdr:row>
      <xdr:rowOff>152400</xdr:rowOff>
    </xdr:to>
    <xdr:sp fLocksText="0">
      <xdr:nvSpPr>
        <xdr:cNvPr id="762" name="貸付金最小値テキスト"/>
        <xdr:cNvSpPr txBox="1">
          <a:spLocks noChangeArrowheads="1"/>
        </xdr:cNvSpPr>
      </xdr:nvSpPr>
      <xdr:spPr>
        <a:xfrm>
          <a:off x="21355050" y="101060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32</xdr:col>
      <xdr:colOff>95250</xdr:colOff>
      <xdr:row>58</xdr:row>
      <xdr:rowOff>142875</xdr:rowOff>
    </xdr:from>
    <xdr:to>
      <xdr:col>32</xdr:col>
      <xdr:colOff>266700</xdr:colOff>
      <xdr:row>58</xdr:row>
      <xdr:rowOff>142875</xdr:rowOff>
    </xdr:to>
    <xdr:sp>
      <xdr:nvSpPr>
        <xdr:cNvPr id="763" name="直線コネクタ 764"/>
        <xdr:cNvSpPr>
          <a:spLocks/>
        </xdr:cNvSpPr>
      </xdr:nvSpPr>
      <xdr:spPr>
        <a:xfrm>
          <a:off x="21155025" y="100869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51</xdr:row>
      <xdr:rowOff>9525</xdr:rowOff>
    </xdr:from>
    <xdr:to>
      <xdr:col>33</xdr:col>
      <xdr:colOff>28575</xdr:colOff>
      <xdr:row>52</xdr:row>
      <xdr:rowOff>0</xdr:rowOff>
    </xdr:to>
    <xdr:sp fLocksText="0">
      <xdr:nvSpPr>
        <xdr:cNvPr id="764" name="貸付金最大値テキスト"/>
        <xdr:cNvSpPr txBox="1">
          <a:spLocks noChangeArrowheads="1"/>
        </xdr:cNvSpPr>
      </xdr:nvSpPr>
      <xdr:spPr>
        <a:xfrm>
          <a:off x="21345525" y="875347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24,548</a:t>
          </a:r>
        </a:p>
      </xdr:txBody>
    </xdr:sp>
    <xdr:clientData/>
  </xdr:twoCellAnchor>
  <xdr:twoCellAnchor>
    <xdr:from>
      <xdr:col>32</xdr:col>
      <xdr:colOff>95250</xdr:colOff>
      <xdr:row>52</xdr:row>
      <xdr:rowOff>47625</xdr:rowOff>
    </xdr:from>
    <xdr:to>
      <xdr:col>32</xdr:col>
      <xdr:colOff>266700</xdr:colOff>
      <xdr:row>52</xdr:row>
      <xdr:rowOff>47625</xdr:rowOff>
    </xdr:to>
    <xdr:sp>
      <xdr:nvSpPr>
        <xdr:cNvPr id="765" name="直線コネクタ 766"/>
        <xdr:cNvSpPr>
          <a:spLocks/>
        </xdr:cNvSpPr>
      </xdr:nvSpPr>
      <xdr:spPr>
        <a:xfrm>
          <a:off x="21155025" y="89630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56</xdr:row>
      <xdr:rowOff>161925</xdr:rowOff>
    </xdr:from>
    <xdr:to>
      <xdr:col>32</xdr:col>
      <xdr:colOff>180975</xdr:colOff>
      <xdr:row>56</xdr:row>
      <xdr:rowOff>161925</xdr:rowOff>
    </xdr:to>
    <xdr:sp>
      <xdr:nvSpPr>
        <xdr:cNvPr id="766" name="直線コネクタ 767"/>
        <xdr:cNvSpPr>
          <a:spLocks/>
        </xdr:cNvSpPr>
      </xdr:nvSpPr>
      <xdr:spPr>
        <a:xfrm>
          <a:off x="20440650" y="9763125"/>
          <a:ext cx="80010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57</xdr:row>
      <xdr:rowOff>133350</xdr:rowOff>
    </xdr:from>
    <xdr:to>
      <xdr:col>32</xdr:col>
      <xdr:colOff>619125</xdr:colOff>
      <xdr:row>58</xdr:row>
      <xdr:rowOff>123825</xdr:rowOff>
    </xdr:to>
    <xdr:sp fLocksText="0">
      <xdr:nvSpPr>
        <xdr:cNvPr id="767" name="貸付金平均値テキスト"/>
        <xdr:cNvSpPr txBox="1">
          <a:spLocks noChangeArrowheads="1"/>
        </xdr:cNvSpPr>
      </xdr:nvSpPr>
      <xdr:spPr>
        <a:xfrm>
          <a:off x="21345525" y="9906000"/>
          <a:ext cx="3333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2,677</a:t>
          </a:r>
        </a:p>
      </xdr:txBody>
    </xdr:sp>
    <xdr:clientData/>
  </xdr:twoCellAnchor>
  <xdr:twoCellAnchor>
    <xdr:from>
      <xdr:col>32</xdr:col>
      <xdr:colOff>123825</xdr:colOff>
      <xdr:row>57</xdr:row>
      <xdr:rowOff>133350</xdr:rowOff>
    </xdr:from>
    <xdr:to>
      <xdr:col>32</xdr:col>
      <xdr:colOff>228600</xdr:colOff>
      <xdr:row>58</xdr:row>
      <xdr:rowOff>66675</xdr:rowOff>
    </xdr:to>
    <xdr:sp>
      <xdr:nvSpPr>
        <xdr:cNvPr id="768" name="フローチャート : 判断 769"/>
        <xdr:cNvSpPr>
          <a:spLocks/>
        </xdr:cNvSpPr>
      </xdr:nvSpPr>
      <xdr:spPr>
        <a:xfrm>
          <a:off x="21183600" y="99060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495300</xdr:colOff>
      <xdr:row>56</xdr:row>
      <xdr:rowOff>161925</xdr:rowOff>
    </xdr:from>
    <xdr:to>
      <xdr:col>31</xdr:col>
      <xdr:colOff>38100</xdr:colOff>
      <xdr:row>56</xdr:row>
      <xdr:rowOff>161925</xdr:rowOff>
    </xdr:to>
    <xdr:sp>
      <xdr:nvSpPr>
        <xdr:cNvPr id="769" name="直線コネクタ 770"/>
        <xdr:cNvSpPr>
          <a:spLocks/>
        </xdr:cNvSpPr>
      </xdr:nvSpPr>
      <xdr:spPr>
        <a:xfrm>
          <a:off x="19583400" y="9763125"/>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57</xdr:row>
      <xdr:rowOff>95250</xdr:rowOff>
    </xdr:from>
    <xdr:to>
      <xdr:col>31</xdr:col>
      <xdr:colOff>76200</xdr:colOff>
      <xdr:row>58</xdr:row>
      <xdr:rowOff>28575</xdr:rowOff>
    </xdr:to>
    <xdr:sp>
      <xdr:nvSpPr>
        <xdr:cNvPr id="770" name="フローチャート : 判断 771"/>
        <xdr:cNvSpPr>
          <a:spLocks/>
        </xdr:cNvSpPr>
      </xdr:nvSpPr>
      <xdr:spPr>
        <a:xfrm>
          <a:off x="20383500" y="98679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523875</xdr:colOff>
      <xdr:row>58</xdr:row>
      <xdr:rowOff>28575</xdr:rowOff>
    </xdr:from>
    <xdr:to>
      <xdr:col>31</xdr:col>
      <xdr:colOff>200025</xdr:colOff>
      <xdr:row>59</xdr:row>
      <xdr:rowOff>28575</xdr:rowOff>
    </xdr:to>
    <xdr:sp fLocksText="0">
      <xdr:nvSpPr>
        <xdr:cNvPr id="771" name="テキスト ボックス 772"/>
        <xdr:cNvSpPr txBox="1">
          <a:spLocks noChangeArrowheads="1"/>
        </xdr:cNvSpPr>
      </xdr:nvSpPr>
      <xdr:spPr>
        <a:xfrm>
          <a:off x="20269200" y="9972675"/>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3,554</a:t>
          </a:r>
        </a:p>
      </xdr:txBody>
    </xdr:sp>
    <xdr:clientData/>
  </xdr:twoCellAnchor>
  <xdr:twoCellAnchor>
    <xdr:from>
      <xdr:col>28</xdr:col>
      <xdr:colOff>304800</xdr:colOff>
      <xdr:row>56</xdr:row>
      <xdr:rowOff>161925</xdr:rowOff>
    </xdr:from>
    <xdr:to>
      <xdr:col>29</xdr:col>
      <xdr:colOff>495300</xdr:colOff>
      <xdr:row>56</xdr:row>
      <xdr:rowOff>161925</xdr:rowOff>
    </xdr:to>
    <xdr:sp>
      <xdr:nvSpPr>
        <xdr:cNvPr id="772" name="直線コネクタ 773"/>
        <xdr:cNvSpPr>
          <a:spLocks/>
        </xdr:cNvSpPr>
      </xdr:nvSpPr>
      <xdr:spPr>
        <a:xfrm>
          <a:off x="18735675" y="976312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447675</xdr:colOff>
      <xdr:row>57</xdr:row>
      <xdr:rowOff>38100</xdr:rowOff>
    </xdr:from>
    <xdr:to>
      <xdr:col>29</xdr:col>
      <xdr:colOff>542925</xdr:colOff>
      <xdr:row>57</xdr:row>
      <xdr:rowOff>142875</xdr:rowOff>
    </xdr:to>
    <xdr:sp>
      <xdr:nvSpPr>
        <xdr:cNvPr id="773" name="フローチャート : 判断 774"/>
        <xdr:cNvSpPr>
          <a:spLocks/>
        </xdr:cNvSpPr>
      </xdr:nvSpPr>
      <xdr:spPr>
        <a:xfrm>
          <a:off x="19535775" y="98107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57</xdr:row>
      <xdr:rowOff>142875</xdr:rowOff>
    </xdr:from>
    <xdr:to>
      <xdr:col>30</xdr:col>
      <xdr:colOff>9525</xdr:colOff>
      <xdr:row>58</xdr:row>
      <xdr:rowOff>142875</xdr:rowOff>
    </xdr:to>
    <xdr:sp fLocksText="0">
      <xdr:nvSpPr>
        <xdr:cNvPr id="774" name="テキスト ボックス 775"/>
        <xdr:cNvSpPr txBox="1">
          <a:spLocks noChangeArrowheads="1"/>
        </xdr:cNvSpPr>
      </xdr:nvSpPr>
      <xdr:spPr>
        <a:xfrm>
          <a:off x="19421475" y="9915525"/>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4,802</a:t>
          </a:r>
        </a:p>
      </xdr:txBody>
    </xdr:sp>
    <xdr:clientData/>
  </xdr:twoCellAnchor>
  <xdr:twoCellAnchor>
    <xdr:from>
      <xdr:col>27</xdr:col>
      <xdr:colOff>114300</xdr:colOff>
      <xdr:row>56</xdr:row>
      <xdr:rowOff>152400</xdr:rowOff>
    </xdr:from>
    <xdr:to>
      <xdr:col>28</xdr:col>
      <xdr:colOff>304800</xdr:colOff>
      <xdr:row>56</xdr:row>
      <xdr:rowOff>161925</xdr:rowOff>
    </xdr:to>
    <xdr:sp>
      <xdr:nvSpPr>
        <xdr:cNvPr id="775" name="直線コネクタ 776"/>
        <xdr:cNvSpPr>
          <a:spLocks/>
        </xdr:cNvSpPr>
      </xdr:nvSpPr>
      <xdr:spPr>
        <a:xfrm>
          <a:off x="17887950" y="9753600"/>
          <a:ext cx="84772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57</xdr:row>
      <xdr:rowOff>76200</xdr:rowOff>
    </xdr:from>
    <xdr:to>
      <xdr:col>28</xdr:col>
      <xdr:colOff>342900</xdr:colOff>
      <xdr:row>58</xdr:row>
      <xdr:rowOff>9525</xdr:rowOff>
    </xdr:to>
    <xdr:sp>
      <xdr:nvSpPr>
        <xdr:cNvPr id="776" name="フローチャート : 判断 777"/>
        <xdr:cNvSpPr>
          <a:spLocks/>
        </xdr:cNvSpPr>
      </xdr:nvSpPr>
      <xdr:spPr>
        <a:xfrm>
          <a:off x="18688050" y="98488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58</xdr:row>
      <xdr:rowOff>9525</xdr:rowOff>
    </xdr:from>
    <xdr:to>
      <xdr:col>28</xdr:col>
      <xdr:colOff>466725</xdr:colOff>
      <xdr:row>59</xdr:row>
      <xdr:rowOff>0</xdr:rowOff>
    </xdr:to>
    <xdr:sp fLocksText="0">
      <xdr:nvSpPr>
        <xdr:cNvPr id="777" name="テキスト ボックス 778"/>
        <xdr:cNvSpPr txBox="1">
          <a:spLocks noChangeArrowheads="1"/>
        </xdr:cNvSpPr>
      </xdr:nvSpPr>
      <xdr:spPr>
        <a:xfrm>
          <a:off x="18564225" y="99536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4,010</a:t>
          </a:r>
        </a:p>
      </xdr:txBody>
    </xdr:sp>
    <xdr:clientData/>
  </xdr:twoCellAnchor>
  <xdr:twoCellAnchor>
    <xdr:from>
      <xdr:col>27</xdr:col>
      <xdr:colOff>57150</xdr:colOff>
      <xdr:row>57</xdr:row>
      <xdr:rowOff>95250</xdr:rowOff>
    </xdr:from>
    <xdr:to>
      <xdr:col>27</xdr:col>
      <xdr:colOff>152400</xdr:colOff>
      <xdr:row>58</xdr:row>
      <xdr:rowOff>28575</xdr:rowOff>
    </xdr:to>
    <xdr:sp>
      <xdr:nvSpPr>
        <xdr:cNvPr id="778" name="フローチャート : 判断 779"/>
        <xdr:cNvSpPr>
          <a:spLocks/>
        </xdr:cNvSpPr>
      </xdr:nvSpPr>
      <xdr:spPr>
        <a:xfrm>
          <a:off x="17830800" y="98679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58</xdr:row>
      <xdr:rowOff>28575</xdr:rowOff>
    </xdr:from>
    <xdr:to>
      <xdr:col>27</xdr:col>
      <xdr:colOff>276225</xdr:colOff>
      <xdr:row>59</xdr:row>
      <xdr:rowOff>28575</xdr:rowOff>
    </xdr:to>
    <xdr:sp fLocksText="0">
      <xdr:nvSpPr>
        <xdr:cNvPr id="779" name="テキスト ボックス 780"/>
        <xdr:cNvSpPr txBox="1">
          <a:spLocks noChangeArrowheads="1"/>
        </xdr:cNvSpPr>
      </xdr:nvSpPr>
      <xdr:spPr>
        <a:xfrm>
          <a:off x="17706975" y="9972675"/>
          <a:ext cx="34290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3,558</a:t>
          </a:r>
        </a:p>
      </xdr:txBody>
    </xdr:sp>
    <xdr:clientData/>
  </xdr:twoCellAnchor>
  <xdr:twoCellAnchor>
    <xdr:from>
      <xdr:col>32</xdr:col>
      <xdr:colOff>0</xdr:colOff>
      <xdr:row>61</xdr:row>
      <xdr:rowOff>76200</xdr:rowOff>
    </xdr:from>
    <xdr:to>
      <xdr:col>33</xdr:col>
      <xdr:colOff>76200</xdr:colOff>
      <xdr:row>62</xdr:row>
      <xdr:rowOff>171450</xdr:rowOff>
    </xdr:to>
    <xdr:sp fLocksText="0">
      <xdr:nvSpPr>
        <xdr:cNvPr id="780" name="テキスト ボックス 781"/>
        <xdr:cNvSpPr txBox="1">
          <a:spLocks noChangeArrowheads="1"/>
        </xdr:cNvSpPr>
      </xdr:nvSpPr>
      <xdr:spPr>
        <a:xfrm>
          <a:off x="210597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30</xdr:col>
      <xdr:colOff>514350</xdr:colOff>
      <xdr:row>61</xdr:row>
      <xdr:rowOff>76200</xdr:rowOff>
    </xdr:from>
    <xdr:to>
      <xdr:col>31</xdr:col>
      <xdr:colOff>581025</xdr:colOff>
      <xdr:row>62</xdr:row>
      <xdr:rowOff>171450</xdr:rowOff>
    </xdr:to>
    <xdr:sp fLocksText="0">
      <xdr:nvSpPr>
        <xdr:cNvPr id="781" name="テキスト ボックス 782"/>
        <xdr:cNvSpPr txBox="1">
          <a:spLocks noChangeArrowheads="1"/>
        </xdr:cNvSpPr>
      </xdr:nvSpPr>
      <xdr:spPr>
        <a:xfrm>
          <a:off x="2025967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29</xdr:col>
      <xdr:colOff>314325</xdr:colOff>
      <xdr:row>61</xdr:row>
      <xdr:rowOff>76200</xdr:rowOff>
    </xdr:from>
    <xdr:to>
      <xdr:col>30</xdr:col>
      <xdr:colOff>381000</xdr:colOff>
      <xdr:row>62</xdr:row>
      <xdr:rowOff>171450</xdr:rowOff>
    </xdr:to>
    <xdr:sp fLocksText="0">
      <xdr:nvSpPr>
        <xdr:cNvPr id="782" name="テキスト ボックス 783"/>
        <xdr:cNvSpPr txBox="1">
          <a:spLocks noChangeArrowheads="1"/>
        </xdr:cNvSpPr>
      </xdr:nvSpPr>
      <xdr:spPr>
        <a:xfrm>
          <a:off x="1940242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28</xdr:col>
      <xdr:colOff>114300</xdr:colOff>
      <xdr:row>61</xdr:row>
      <xdr:rowOff>76200</xdr:rowOff>
    </xdr:from>
    <xdr:to>
      <xdr:col>29</xdr:col>
      <xdr:colOff>190500</xdr:colOff>
      <xdr:row>62</xdr:row>
      <xdr:rowOff>171450</xdr:rowOff>
    </xdr:to>
    <xdr:sp fLocksText="0">
      <xdr:nvSpPr>
        <xdr:cNvPr id="783" name="テキスト ボックス 784"/>
        <xdr:cNvSpPr txBox="1">
          <a:spLocks noChangeArrowheads="1"/>
        </xdr:cNvSpPr>
      </xdr:nvSpPr>
      <xdr:spPr>
        <a:xfrm>
          <a:off x="185451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26</xdr:col>
      <xdr:colOff>581025</xdr:colOff>
      <xdr:row>61</xdr:row>
      <xdr:rowOff>76200</xdr:rowOff>
    </xdr:from>
    <xdr:to>
      <xdr:col>27</xdr:col>
      <xdr:colOff>657225</xdr:colOff>
      <xdr:row>62</xdr:row>
      <xdr:rowOff>171450</xdr:rowOff>
    </xdr:to>
    <xdr:sp fLocksText="0">
      <xdr:nvSpPr>
        <xdr:cNvPr id="784" name="テキスト ボックス 785"/>
        <xdr:cNvSpPr txBox="1">
          <a:spLocks noChangeArrowheads="1"/>
        </xdr:cNvSpPr>
      </xdr:nvSpPr>
      <xdr:spPr>
        <a:xfrm>
          <a:off x="176974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32</xdr:col>
      <xdr:colOff>123825</xdr:colOff>
      <xdr:row>56</xdr:row>
      <xdr:rowOff>114300</xdr:rowOff>
    </xdr:from>
    <xdr:to>
      <xdr:col>32</xdr:col>
      <xdr:colOff>228600</xdr:colOff>
      <xdr:row>57</xdr:row>
      <xdr:rowOff>47625</xdr:rowOff>
    </xdr:to>
    <xdr:sp>
      <xdr:nvSpPr>
        <xdr:cNvPr id="785" name="円/楕円 786"/>
        <xdr:cNvSpPr>
          <a:spLocks/>
        </xdr:cNvSpPr>
      </xdr:nvSpPr>
      <xdr:spPr>
        <a:xfrm>
          <a:off x="21183600" y="97155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55</xdr:row>
      <xdr:rowOff>152400</xdr:rowOff>
    </xdr:from>
    <xdr:to>
      <xdr:col>32</xdr:col>
      <xdr:colOff>619125</xdr:colOff>
      <xdr:row>56</xdr:row>
      <xdr:rowOff>142875</xdr:rowOff>
    </xdr:to>
    <xdr:sp fLocksText="0">
      <xdr:nvSpPr>
        <xdr:cNvPr id="786" name="貸付金該当値テキスト"/>
        <xdr:cNvSpPr txBox="1">
          <a:spLocks noChangeArrowheads="1"/>
        </xdr:cNvSpPr>
      </xdr:nvSpPr>
      <xdr:spPr>
        <a:xfrm>
          <a:off x="21345525" y="9582150"/>
          <a:ext cx="3333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6,940</a:t>
          </a:r>
        </a:p>
      </xdr:txBody>
    </xdr:sp>
    <xdr:clientData/>
  </xdr:twoCellAnchor>
  <xdr:twoCellAnchor>
    <xdr:from>
      <xdr:col>30</xdr:col>
      <xdr:colOff>638175</xdr:colOff>
      <xdr:row>56</xdr:row>
      <xdr:rowOff>114300</xdr:rowOff>
    </xdr:from>
    <xdr:to>
      <xdr:col>31</xdr:col>
      <xdr:colOff>76200</xdr:colOff>
      <xdr:row>57</xdr:row>
      <xdr:rowOff>38100</xdr:rowOff>
    </xdr:to>
    <xdr:sp>
      <xdr:nvSpPr>
        <xdr:cNvPr id="787" name="円/楕円 788"/>
        <xdr:cNvSpPr>
          <a:spLocks/>
        </xdr:cNvSpPr>
      </xdr:nvSpPr>
      <xdr:spPr>
        <a:xfrm>
          <a:off x="20383500" y="971550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523875</xdr:colOff>
      <xdr:row>55</xdr:row>
      <xdr:rowOff>76200</xdr:rowOff>
    </xdr:from>
    <xdr:to>
      <xdr:col>31</xdr:col>
      <xdr:colOff>200025</xdr:colOff>
      <xdr:row>56</xdr:row>
      <xdr:rowOff>66675</xdr:rowOff>
    </xdr:to>
    <xdr:sp fLocksText="0">
      <xdr:nvSpPr>
        <xdr:cNvPr id="788" name="テキスト ボックス 789"/>
        <xdr:cNvSpPr txBox="1">
          <a:spLocks noChangeArrowheads="1"/>
        </xdr:cNvSpPr>
      </xdr:nvSpPr>
      <xdr:spPr>
        <a:xfrm>
          <a:off x="20269200" y="950595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6,990</a:t>
          </a:r>
        </a:p>
      </xdr:txBody>
    </xdr:sp>
    <xdr:clientData/>
  </xdr:twoCellAnchor>
  <xdr:twoCellAnchor>
    <xdr:from>
      <xdr:col>29</xdr:col>
      <xdr:colOff>447675</xdr:colOff>
      <xdr:row>56</xdr:row>
      <xdr:rowOff>104775</xdr:rowOff>
    </xdr:from>
    <xdr:to>
      <xdr:col>29</xdr:col>
      <xdr:colOff>542925</xdr:colOff>
      <xdr:row>57</xdr:row>
      <xdr:rowOff>38100</xdr:rowOff>
    </xdr:to>
    <xdr:sp>
      <xdr:nvSpPr>
        <xdr:cNvPr id="789" name="円/楕円 790"/>
        <xdr:cNvSpPr>
          <a:spLocks/>
        </xdr:cNvSpPr>
      </xdr:nvSpPr>
      <xdr:spPr>
        <a:xfrm>
          <a:off x="19535775" y="97059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55</xdr:row>
      <xdr:rowOff>66675</xdr:rowOff>
    </xdr:from>
    <xdr:to>
      <xdr:col>30</xdr:col>
      <xdr:colOff>9525</xdr:colOff>
      <xdr:row>56</xdr:row>
      <xdr:rowOff>57150</xdr:rowOff>
    </xdr:to>
    <xdr:sp fLocksText="0">
      <xdr:nvSpPr>
        <xdr:cNvPr id="790" name="テキスト ボックス 791"/>
        <xdr:cNvSpPr txBox="1">
          <a:spLocks noChangeArrowheads="1"/>
        </xdr:cNvSpPr>
      </xdr:nvSpPr>
      <xdr:spPr>
        <a:xfrm>
          <a:off x="19421475" y="94964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7,067</a:t>
          </a:r>
        </a:p>
      </xdr:txBody>
    </xdr:sp>
    <xdr:clientData/>
  </xdr:twoCellAnchor>
  <xdr:twoCellAnchor>
    <xdr:from>
      <xdr:col>28</xdr:col>
      <xdr:colOff>257175</xdr:colOff>
      <xdr:row>56</xdr:row>
      <xdr:rowOff>104775</xdr:rowOff>
    </xdr:from>
    <xdr:to>
      <xdr:col>28</xdr:col>
      <xdr:colOff>342900</xdr:colOff>
      <xdr:row>57</xdr:row>
      <xdr:rowOff>38100</xdr:rowOff>
    </xdr:to>
    <xdr:sp>
      <xdr:nvSpPr>
        <xdr:cNvPr id="791" name="円/楕円 792"/>
        <xdr:cNvSpPr>
          <a:spLocks/>
        </xdr:cNvSpPr>
      </xdr:nvSpPr>
      <xdr:spPr>
        <a:xfrm>
          <a:off x="18688050" y="97059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55</xdr:row>
      <xdr:rowOff>66675</xdr:rowOff>
    </xdr:from>
    <xdr:to>
      <xdr:col>28</xdr:col>
      <xdr:colOff>466725</xdr:colOff>
      <xdr:row>56</xdr:row>
      <xdr:rowOff>57150</xdr:rowOff>
    </xdr:to>
    <xdr:sp fLocksText="0">
      <xdr:nvSpPr>
        <xdr:cNvPr id="792" name="テキスト ボックス 793"/>
        <xdr:cNvSpPr txBox="1">
          <a:spLocks noChangeArrowheads="1"/>
        </xdr:cNvSpPr>
      </xdr:nvSpPr>
      <xdr:spPr>
        <a:xfrm>
          <a:off x="18564225" y="94964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7,074</a:t>
          </a:r>
        </a:p>
      </xdr:txBody>
    </xdr:sp>
    <xdr:clientData/>
  </xdr:twoCellAnchor>
  <xdr:twoCellAnchor>
    <xdr:from>
      <xdr:col>27</xdr:col>
      <xdr:colOff>57150</xdr:colOff>
      <xdr:row>56</xdr:row>
      <xdr:rowOff>104775</xdr:rowOff>
    </xdr:from>
    <xdr:to>
      <xdr:col>27</xdr:col>
      <xdr:colOff>152400</xdr:colOff>
      <xdr:row>57</xdr:row>
      <xdr:rowOff>38100</xdr:rowOff>
    </xdr:to>
    <xdr:sp>
      <xdr:nvSpPr>
        <xdr:cNvPr id="793" name="円/楕円 794"/>
        <xdr:cNvSpPr>
          <a:spLocks/>
        </xdr:cNvSpPr>
      </xdr:nvSpPr>
      <xdr:spPr>
        <a:xfrm>
          <a:off x="17830800" y="97059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55</xdr:row>
      <xdr:rowOff>66675</xdr:rowOff>
    </xdr:from>
    <xdr:to>
      <xdr:col>27</xdr:col>
      <xdr:colOff>276225</xdr:colOff>
      <xdr:row>56</xdr:row>
      <xdr:rowOff>57150</xdr:rowOff>
    </xdr:to>
    <xdr:sp fLocksText="0">
      <xdr:nvSpPr>
        <xdr:cNvPr id="794" name="テキスト ボックス 795"/>
        <xdr:cNvSpPr txBox="1">
          <a:spLocks noChangeArrowheads="1"/>
        </xdr:cNvSpPr>
      </xdr:nvSpPr>
      <xdr:spPr>
        <a:xfrm>
          <a:off x="17706975" y="9496425"/>
          <a:ext cx="3429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7,135</a:t>
          </a:r>
        </a:p>
      </xdr:txBody>
    </xdr:sp>
    <xdr:clientData/>
  </xdr:twoCellAnchor>
  <xdr:twoCellAnchor>
    <xdr:from>
      <xdr:col>26</xdr:col>
      <xdr:colOff>409575</xdr:colOff>
      <xdr:row>63</xdr:row>
      <xdr:rowOff>57150</xdr:rowOff>
    </xdr:from>
    <xdr:to>
      <xdr:col>33</xdr:col>
      <xdr:colOff>304800</xdr:colOff>
      <xdr:row>65</xdr:row>
      <xdr:rowOff>28575</xdr:rowOff>
    </xdr:to>
    <xdr:sp>
      <xdr:nvSpPr>
        <xdr:cNvPr id="795" name="正方形/長方形 796"/>
        <xdr:cNvSpPr>
          <a:spLocks/>
        </xdr:cNvSpPr>
      </xdr:nvSpPr>
      <xdr:spPr>
        <a:xfrm>
          <a:off x="17526000" y="10858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繰出金</a:t>
          </a:r>
        </a:p>
      </xdr:txBody>
    </xdr:sp>
    <xdr:clientData/>
  </xdr:twoCellAnchor>
  <xdr:twoCellAnchor>
    <xdr:from>
      <xdr:col>26</xdr:col>
      <xdr:colOff>533400</xdr:colOff>
      <xdr:row>65</xdr:row>
      <xdr:rowOff>57150</xdr:rowOff>
    </xdr:from>
    <xdr:to>
      <xdr:col>29</xdr:col>
      <xdr:colOff>19050</xdr:colOff>
      <xdr:row>66</xdr:row>
      <xdr:rowOff>142875</xdr:rowOff>
    </xdr:to>
    <xdr:sp>
      <xdr:nvSpPr>
        <xdr:cNvPr id="796" name="正方形/長方形 797"/>
        <xdr:cNvSpPr>
          <a:spLocks/>
        </xdr:cNvSpPr>
      </xdr:nvSpPr>
      <xdr:spPr>
        <a:xfrm>
          <a:off x="1764982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533400</xdr:colOff>
      <xdr:row>66</xdr:row>
      <xdr:rowOff>85725</xdr:rowOff>
    </xdr:from>
    <xdr:to>
      <xdr:col>29</xdr:col>
      <xdr:colOff>19050</xdr:colOff>
      <xdr:row>68</xdr:row>
      <xdr:rowOff>0</xdr:rowOff>
    </xdr:to>
    <xdr:sp>
      <xdr:nvSpPr>
        <xdr:cNvPr id="797" name="正方形/長方形 798"/>
        <xdr:cNvSpPr>
          <a:spLocks/>
        </xdr:cNvSpPr>
      </xdr:nvSpPr>
      <xdr:spPr>
        <a:xfrm>
          <a:off x="1764982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9/51</a:t>
          </a:r>
        </a:p>
      </xdr:txBody>
    </xdr:sp>
    <xdr:clientData/>
  </xdr:twoCellAnchor>
  <xdr:twoCellAnchor>
    <xdr:from>
      <xdr:col>28</xdr:col>
      <xdr:colOff>190500</xdr:colOff>
      <xdr:row>65</xdr:row>
      <xdr:rowOff>57150</xdr:rowOff>
    </xdr:from>
    <xdr:to>
      <xdr:col>30</xdr:col>
      <xdr:colOff>333375</xdr:colOff>
      <xdr:row>66</xdr:row>
      <xdr:rowOff>142875</xdr:rowOff>
    </xdr:to>
    <xdr:sp>
      <xdr:nvSpPr>
        <xdr:cNvPr id="798" name="正方形/長方形 799"/>
        <xdr:cNvSpPr>
          <a:spLocks/>
        </xdr:cNvSpPr>
      </xdr:nvSpPr>
      <xdr:spPr>
        <a:xfrm>
          <a:off x="1862137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190500</xdr:colOff>
      <xdr:row>66</xdr:row>
      <xdr:rowOff>85725</xdr:rowOff>
    </xdr:from>
    <xdr:to>
      <xdr:col>30</xdr:col>
      <xdr:colOff>333375</xdr:colOff>
      <xdr:row>68</xdr:row>
      <xdr:rowOff>0</xdr:rowOff>
    </xdr:to>
    <xdr:sp>
      <xdr:nvSpPr>
        <xdr:cNvPr id="799" name="正方形/長方形 800"/>
        <xdr:cNvSpPr>
          <a:spLocks/>
        </xdr:cNvSpPr>
      </xdr:nvSpPr>
      <xdr:spPr>
        <a:xfrm>
          <a:off x="1862137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42,166</a:t>
          </a:r>
        </a:p>
      </xdr:txBody>
    </xdr:sp>
    <xdr:clientData/>
  </xdr:twoCellAnchor>
  <xdr:twoCellAnchor>
    <xdr:from>
      <xdr:col>29</xdr:col>
      <xdr:colOff>628650</xdr:colOff>
      <xdr:row>65</xdr:row>
      <xdr:rowOff>57150</xdr:rowOff>
    </xdr:from>
    <xdr:to>
      <xdr:col>32</xdr:col>
      <xdr:colOff>114300</xdr:colOff>
      <xdr:row>66</xdr:row>
      <xdr:rowOff>142875</xdr:rowOff>
    </xdr:to>
    <xdr:sp>
      <xdr:nvSpPr>
        <xdr:cNvPr id="800" name="正方形/長方形 801"/>
        <xdr:cNvSpPr>
          <a:spLocks/>
        </xdr:cNvSpPr>
      </xdr:nvSpPr>
      <xdr:spPr>
        <a:xfrm>
          <a:off x="19716750"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628650</xdr:colOff>
      <xdr:row>66</xdr:row>
      <xdr:rowOff>85725</xdr:rowOff>
    </xdr:from>
    <xdr:to>
      <xdr:col>32</xdr:col>
      <xdr:colOff>114300</xdr:colOff>
      <xdr:row>68</xdr:row>
      <xdr:rowOff>0</xdr:rowOff>
    </xdr:to>
    <xdr:sp>
      <xdr:nvSpPr>
        <xdr:cNvPr id="801" name="正方形/長方形 802"/>
        <xdr:cNvSpPr>
          <a:spLocks/>
        </xdr:cNvSpPr>
      </xdr:nvSpPr>
      <xdr:spPr>
        <a:xfrm>
          <a:off x="19716750"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57,026</a:t>
          </a:r>
        </a:p>
      </xdr:txBody>
    </xdr:sp>
    <xdr:clientData/>
  </xdr:twoCellAnchor>
  <xdr:twoCellAnchor>
    <xdr:from>
      <xdr:col>26</xdr:col>
      <xdr:colOff>409575</xdr:colOff>
      <xdr:row>68</xdr:row>
      <xdr:rowOff>28575</xdr:rowOff>
    </xdr:from>
    <xdr:to>
      <xdr:col>33</xdr:col>
      <xdr:colOff>304800</xdr:colOff>
      <xdr:row>81</xdr:row>
      <xdr:rowOff>85725</xdr:rowOff>
    </xdr:to>
    <xdr:sp>
      <xdr:nvSpPr>
        <xdr:cNvPr id="802" name="正方形/長方形 803"/>
        <xdr:cNvSpPr>
          <a:spLocks/>
        </xdr:cNvSpPr>
      </xdr:nvSpPr>
      <xdr:spPr>
        <a:xfrm>
          <a:off x="17526000" y="11687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438150</xdr:colOff>
      <xdr:row>67</xdr:row>
      <xdr:rowOff>9525</xdr:rowOff>
    </xdr:from>
    <xdr:to>
      <xdr:col>26</xdr:col>
      <xdr:colOff>647700</xdr:colOff>
      <xdr:row>67</xdr:row>
      <xdr:rowOff>152400</xdr:rowOff>
    </xdr:to>
    <xdr:sp fLocksText="0">
      <xdr:nvSpPr>
        <xdr:cNvPr id="803" name="テキスト ボックス 804"/>
        <xdr:cNvSpPr txBox="1">
          <a:spLocks noChangeArrowheads="1"/>
        </xdr:cNvSpPr>
      </xdr:nvSpPr>
      <xdr:spPr>
        <a:xfrm>
          <a:off x="17554575" y="11496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26</xdr:col>
      <xdr:colOff>409575</xdr:colOff>
      <xdr:row>81</xdr:row>
      <xdr:rowOff>85725</xdr:rowOff>
    </xdr:from>
    <xdr:to>
      <xdr:col>33</xdr:col>
      <xdr:colOff>304800</xdr:colOff>
      <xdr:row>81</xdr:row>
      <xdr:rowOff>85725</xdr:rowOff>
    </xdr:to>
    <xdr:sp>
      <xdr:nvSpPr>
        <xdr:cNvPr id="804" name="直線コネクタ 805"/>
        <xdr:cNvSpPr>
          <a:spLocks/>
        </xdr:cNvSpPr>
      </xdr:nvSpPr>
      <xdr:spPr>
        <a:xfrm>
          <a:off x="17526000" y="13973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80</xdr:row>
      <xdr:rowOff>123825</xdr:rowOff>
    </xdr:from>
    <xdr:to>
      <xdr:col>26</xdr:col>
      <xdr:colOff>342900</xdr:colOff>
      <xdr:row>81</xdr:row>
      <xdr:rowOff>114300</xdr:rowOff>
    </xdr:to>
    <xdr:sp fLocksText="0">
      <xdr:nvSpPr>
        <xdr:cNvPr id="805" name="テキスト ボックス 806"/>
        <xdr:cNvSpPr txBox="1">
          <a:spLocks noChangeArrowheads="1"/>
        </xdr:cNvSpPr>
      </xdr:nvSpPr>
      <xdr:spPr>
        <a:xfrm>
          <a:off x="17354550" y="13839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26</xdr:col>
      <xdr:colOff>409575</xdr:colOff>
      <xdr:row>79</xdr:row>
      <xdr:rowOff>47625</xdr:rowOff>
    </xdr:from>
    <xdr:to>
      <xdr:col>33</xdr:col>
      <xdr:colOff>304800</xdr:colOff>
      <xdr:row>79</xdr:row>
      <xdr:rowOff>47625</xdr:rowOff>
    </xdr:to>
    <xdr:sp>
      <xdr:nvSpPr>
        <xdr:cNvPr id="806" name="直線コネクタ 807"/>
        <xdr:cNvSpPr>
          <a:spLocks/>
        </xdr:cNvSpPr>
      </xdr:nvSpPr>
      <xdr:spPr>
        <a:xfrm>
          <a:off x="17526000" y="13592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78</xdr:row>
      <xdr:rowOff>85725</xdr:rowOff>
    </xdr:from>
    <xdr:to>
      <xdr:col>26</xdr:col>
      <xdr:colOff>352425</xdr:colOff>
      <xdr:row>79</xdr:row>
      <xdr:rowOff>76200</xdr:rowOff>
    </xdr:to>
    <xdr:sp fLocksText="0">
      <xdr:nvSpPr>
        <xdr:cNvPr id="807" name="テキスト ボックス 808"/>
        <xdr:cNvSpPr txBox="1">
          <a:spLocks noChangeArrowheads="1"/>
        </xdr:cNvSpPr>
      </xdr:nvSpPr>
      <xdr:spPr>
        <a:xfrm>
          <a:off x="17068800" y="13458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26</xdr:col>
      <xdr:colOff>409575</xdr:colOff>
      <xdr:row>77</xdr:row>
      <xdr:rowOff>9525</xdr:rowOff>
    </xdr:from>
    <xdr:to>
      <xdr:col>33</xdr:col>
      <xdr:colOff>304800</xdr:colOff>
      <xdr:row>77</xdr:row>
      <xdr:rowOff>9525</xdr:rowOff>
    </xdr:to>
    <xdr:sp>
      <xdr:nvSpPr>
        <xdr:cNvPr id="808" name="直線コネクタ 809"/>
        <xdr:cNvSpPr>
          <a:spLocks/>
        </xdr:cNvSpPr>
      </xdr:nvSpPr>
      <xdr:spPr>
        <a:xfrm>
          <a:off x="17526000" y="13211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76</xdr:row>
      <xdr:rowOff>47625</xdr:rowOff>
    </xdr:from>
    <xdr:to>
      <xdr:col>26</xdr:col>
      <xdr:colOff>352425</xdr:colOff>
      <xdr:row>77</xdr:row>
      <xdr:rowOff>38100</xdr:rowOff>
    </xdr:to>
    <xdr:sp fLocksText="0">
      <xdr:nvSpPr>
        <xdr:cNvPr id="809" name="テキスト ボックス 810"/>
        <xdr:cNvSpPr txBox="1">
          <a:spLocks noChangeArrowheads="1"/>
        </xdr:cNvSpPr>
      </xdr:nvSpPr>
      <xdr:spPr>
        <a:xfrm>
          <a:off x="17068800" y="13077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26</xdr:col>
      <xdr:colOff>409575</xdr:colOff>
      <xdr:row>74</xdr:row>
      <xdr:rowOff>142875</xdr:rowOff>
    </xdr:from>
    <xdr:to>
      <xdr:col>33</xdr:col>
      <xdr:colOff>304800</xdr:colOff>
      <xdr:row>74</xdr:row>
      <xdr:rowOff>142875</xdr:rowOff>
    </xdr:to>
    <xdr:sp>
      <xdr:nvSpPr>
        <xdr:cNvPr id="810" name="直線コネクタ 811"/>
        <xdr:cNvSpPr>
          <a:spLocks/>
        </xdr:cNvSpPr>
      </xdr:nvSpPr>
      <xdr:spPr>
        <a:xfrm>
          <a:off x="17526000" y="12830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74</xdr:row>
      <xdr:rowOff>9525</xdr:rowOff>
    </xdr:from>
    <xdr:to>
      <xdr:col>26</xdr:col>
      <xdr:colOff>352425</xdr:colOff>
      <xdr:row>75</xdr:row>
      <xdr:rowOff>0</xdr:rowOff>
    </xdr:to>
    <xdr:sp fLocksText="0">
      <xdr:nvSpPr>
        <xdr:cNvPr id="811" name="テキスト ボックス 812"/>
        <xdr:cNvSpPr txBox="1">
          <a:spLocks noChangeArrowheads="1"/>
        </xdr:cNvSpPr>
      </xdr:nvSpPr>
      <xdr:spPr>
        <a:xfrm>
          <a:off x="17068800" y="12696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26</xdr:col>
      <xdr:colOff>409575</xdr:colOff>
      <xdr:row>72</xdr:row>
      <xdr:rowOff>104775</xdr:rowOff>
    </xdr:from>
    <xdr:to>
      <xdr:col>33</xdr:col>
      <xdr:colOff>304800</xdr:colOff>
      <xdr:row>72</xdr:row>
      <xdr:rowOff>104775</xdr:rowOff>
    </xdr:to>
    <xdr:sp>
      <xdr:nvSpPr>
        <xdr:cNvPr id="812" name="直線コネクタ 813"/>
        <xdr:cNvSpPr>
          <a:spLocks/>
        </xdr:cNvSpPr>
      </xdr:nvSpPr>
      <xdr:spPr>
        <a:xfrm>
          <a:off x="17526000" y="1244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609600</xdr:colOff>
      <xdr:row>71</xdr:row>
      <xdr:rowOff>142875</xdr:rowOff>
    </xdr:from>
    <xdr:to>
      <xdr:col>26</xdr:col>
      <xdr:colOff>352425</xdr:colOff>
      <xdr:row>72</xdr:row>
      <xdr:rowOff>133350</xdr:rowOff>
    </xdr:to>
    <xdr:sp fLocksText="0">
      <xdr:nvSpPr>
        <xdr:cNvPr id="813" name="テキスト ボックス 814"/>
        <xdr:cNvSpPr txBox="1">
          <a:spLocks noChangeArrowheads="1"/>
        </xdr:cNvSpPr>
      </xdr:nvSpPr>
      <xdr:spPr>
        <a:xfrm>
          <a:off x="17068800" y="12315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26</xdr:col>
      <xdr:colOff>409575</xdr:colOff>
      <xdr:row>70</xdr:row>
      <xdr:rowOff>66675</xdr:rowOff>
    </xdr:from>
    <xdr:to>
      <xdr:col>33</xdr:col>
      <xdr:colOff>304800</xdr:colOff>
      <xdr:row>70</xdr:row>
      <xdr:rowOff>66675</xdr:rowOff>
    </xdr:to>
    <xdr:sp>
      <xdr:nvSpPr>
        <xdr:cNvPr id="814" name="直線コネクタ 815"/>
        <xdr:cNvSpPr>
          <a:spLocks/>
        </xdr:cNvSpPr>
      </xdr:nvSpPr>
      <xdr:spPr>
        <a:xfrm>
          <a:off x="17526000" y="12068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542925</xdr:colOff>
      <xdr:row>69</xdr:row>
      <xdr:rowOff>104775</xdr:rowOff>
    </xdr:from>
    <xdr:to>
      <xdr:col>26</xdr:col>
      <xdr:colOff>361950</xdr:colOff>
      <xdr:row>70</xdr:row>
      <xdr:rowOff>95250</xdr:rowOff>
    </xdr:to>
    <xdr:sp fLocksText="0">
      <xdr:nvSpPr>
        <xdr:cNvPr id="815" name="テキスト ボックス 816"/>
        <xdr:cNvSpPr txBox="1">
          <a:spLocks noChangeArrowheads="1"/>
        </xdr:cNvSpPr>
      </xdr:nvSpPr>
      <xdr:spPr>
        <a:xfrm>
          <a:off x="17002125" y="11934825"/>
          <a:ext cx="4762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26</xdr:col>
      <xdr:colOff>409575</xdr:colOff>
      <xdr:row>68</xdr:row>
      <xdr:rowOff>28575</xdr:rowOff>
    </xdr:from>
    <xdr:to>
      <xdr:col>33</xdr:col>
      <xdr:colOff>304800</xdr:colOff>
      <xdr:row>68</xdr:row>
      <xdr:rowOff>28575</xdr:rowOff>
    </xdr:to>
    <xdr:sp>
      <xdr:nvSpPr>
        <xdr:cNvPr id="816" name="直線コネクタ 817"/>
        <xdr:cNvSpPr>
          <a:spLocks/>
        </xdr:cNvSpPr>
      </xdr:nvSpPr>
      <xdr:spPr>
        <a:xfrm>
          <a:off x="17526000" y="11687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542925</xdr:colOff>
      <xdr:row>67</xdr:row>
      <xdr:rowOff>66675</xdr:rowOff>
    </xdr:from>
    <xdr:to>
      <xdr:col>26</xdr:col>
      <xdr:colOff>361950</xdr:colOff>
      <xdr:row>68</xdr:row>
      <xdr:rowOff>57150</xdr:rowOff>
    </xdr:to>
    <xdr:sp fLocksText="0">
      <xdr:nvSpPr>
        <xdr:cNvPr id="817" name="テキスト ボックス 818"/>
        <xdr:cNvSpPr txBox="1">
          <a:spLocks noChangeArrowheads="1"/>
        </xdr:cNvSpPr>
      </xdr:nvSpPr>
      <xdr:spPr>
        <a:xfrm>
          <a:off x="17002125" y="11553825"/>
          <a:ext cx="4762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26</xdr:col>
      <xdr:colOff>409575</xdr:colOff>
      <xdr:row>68</xdr:row>
      <xdr:rowOff>28575</xdr:rowOff>
    </xdr:from>
    <xdr:to>
      <xdr:col>33</xdr:col>
      <xdr:colOff>304800</xdr:colOff>
      <xdr:row>81</xdr:row>
      <xdr:rowOff>85725</xdr:rowOff>
    </xdr:to>
    <xdr:sp>
      <xdr:nvSpPr>
        <xdr:cNvPr id="818" name="繰出金グラフ枠"/>
        <xdr:cNvSpPr>
          <a:spLocks/>
        </xdr:cNvSpPr>
      </xdr:nvSpPr>
      <xdr:spPr>
        <a:xfrm>
          <a:off x="17526000" y="11687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71</xdr:row>
      <xdr:rowOff>133350</xdr:rowOff>
    </xdr:from>
    <xdr:to>
      <xdr:col>32</xdr:col>
      <xdr:colOff>180975</xdr:colOff>
      <xdr:row>78</xdr:row>
      <xdr:rowOff>95250</xdr:rowOff>
    </xdr:to>
    <xdr:sp>
      <xdr:nvSpPr>
        <xdr:cNvPr id="819" name="直線コネクタ 820"/>
        <xdr:cNvSpPr>
          <a:spLocks/>
        </xdr:cNvSpPr>
      </xdr:nvSpPr>
      <xdr:spPr>
        <a:xfrm flipV="1">
          <a:off x="21231225" y="12306300"/>
          <a:ext cx="9525" cy="11620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78</xdr:row>
      <xdr:rowOff>114300</xdr:rowOff>
    </xdr:from>
    <xdr:to>
      <xdr:col>33</xdr:col>
      <xdr:colOff>28575</xdr:colOff>
      <xdr:row>79</xdr:row>
      <xdr:rowOff>104775</xdr:rowOff>
    </xdr:to>
    <xdr:sp fLocksText="0">
      <xdr:nvSpPr>
        <xdr:cNvPr id="820" name="繰出金最小値テキスト"/>
        <xdr:cNvSpPr txBox="1">
          <a:spLocks noChangeArrowheads="1"/>
        </xdr:cNvSpPr>
      </xdr:nvSpPr>
      <xdr:spPr>
        <a:xfrm>
          <a:off x="21345525" y="1348740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26,268</a:t>
          </a:r>
        </a:p>
      </xdr:txBody>
    </xdr:sp>
    <xdr:clientData/>
  </xdr:twoCellAnchor>
  <xdr:twoCellAnchor>
    <xdr:from>
      <xdr:col>32</xdr:col>
      <xdr:colOff>95250</xdr:colOff>
      <xdr:row>78</xdr:row>
      <xdr:rowOff>95250</xdr:rowOff>
    </xdr:from>
    <xdr:to>
      <xdr:col>32</xdr:col>
      <xdr:colOff>266700</xdr:colOff>
      <xdr:row>78</xdr:row>
      <xdr:rowOff>95250</xdr:rowOff>
    </xdr:to>
    <xdr:sp>
      <xdr:nvSpPr>
        <xdr:cNvPr id="821" name="直線コネクタ 822"/>
        <xdr:cNvSpPr>
          <a:spLocks/>
        </xdr:cNvSpPr>
      </xdr:nvSpPr>
      <xdr:spPr>
        <a:xfrm>
          <a:off x="21155025" y="134683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70</xdr:row>
      <xdr:rowOff>95250</xdr:rowOff>
    </xdr:from>
    <xdr:to>
      <xdr:col>33</xdr:col>
      <xdr:colOff>28575</xdr:colOff>
      <xdr:row>71</xdr:row>
      <xdr:rowOff>85725</xdr:rowOff>
    </xdr:to>
    <xdr:sp fLocksText="0">
      <xdr:nvSpPr>
        <xdr:cNvPr id="822" name="繰出金最大値テキスト"/>
        <xdr:cNvSpPr txBox="1">
          <a:spLocks noChangeArrowheads="1"/>
        </xdr:cNvSpPr>
      </xdr:nvSpPr>
      <xdr:spPr>
        <a:xfrm>
          <a:off x="21345525" y="1209675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87,316</a:t>
          </a:r>
        </a:p>
      </xdr:txBody>
    </xdr:sp>
    <xdr:clientData/>
  </xdr:twoCellAnchor>
  <xdr:twoCellAnchor>
    <xdr:from>
      <xdr:col>32</xdr:col>
      <xdr:colOff>95250</xdr:colOff>
      <xdr:row>71</xdr:row>
      <xdr:rowOff>133350</xdr:rowOff>
    </xdr:from>
    <xdr:to>
      <xdr:col>32</xdr:col>
      <xdr:colOff>266700</xdr:colOff>
      <xdr:row>71</xdr:row>
      <xdr:rowOff>133350</xdr:rowOff>
    </xdr:to>
    <xdr:sp>
      <xdr:nvSpPr>
        <xdr:cNvPr id="823" name="直線コネクタ 824"/>
        <xdr:cNvSpPr>
          <a:spLocks/>
        </xdr:cNvSpPr>
      </xdr:nvSpPr>
      <xdr:spPr>
        <a:xfrm>
          <a:off x="21155025" y="123063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73</xdr:row>
      <xdr:rowOff>142875</xdr:rowOff>
    </xdr:from>
    <xdr:to>
      <xdr:col>32</xdr:col>
      <xdr:colOff>180975</xdr:colOff>
      <xdr:row>73</xdr:row>
      <xdr:rowOff>171450</xdr:rowOff>
    </xdr:to>
    <xdr:sp>
      <xdr:nvSpPr>
        <xdr:cNvPr id="824" name="直線コネクタ 825"/>
        <xdr:cNvSpPr>
          <a:spLocks/>
        </xdr:cNvSpPr>
      </xdr:nvSpPr>
      <xdr:spPr>
        <a:xfrm>
          <a:off x="20440650" y="12658725"/>
          <a:ext cx="800100"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75</xdr:row>
      <xdr:rowOff>161925</xdr:rowOff>
    </xdr:from>
    <xdr:to>
      <xdr:col>33</xdr:col>
      <xdr:colOff>28575</xdr:colOff>
      <xdr:row>76</xdr:row>
      <xdr:rowOff>161925</xdr:rowOff>
    </xdr:to>
    <xdr:sp fLocksText="0">
      <xdr:nvSpPr>
        <xdr:cNvPr id="825" name="繰出金平均値テキスト"/>
        <xdr:cNvSpPr txBox="1">
          <a:spLocks noChangeArrowheads="1"/>
        </xdr:cNvSpPr>
      </xdr:nvSpPr>
      <xdr:spPr>
        <a:xfrm>
          <a:off x="21345525" y="13020675"/>
          <a:ext cx="4000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46,562</a:t>
          </a:r>
        </a:p>
      </xdr:txBody>
    </xdr:sp>
    <xdr:clientData/>
  </xdr:twoCellAnchor>
  <xdr:twoCellAnchor>
    <xdr:from>
      <xdr:col>32</xdr:col>
      <xdr:colOff>123825</xdr:colOff>
      <xdr:row>76</xdr:row>
      <xdr:rowOff>0</xdr:rowOff>
    </xdr:from>
    <xdr:to>
      <xdr:col>32</xdr:col>
      <xdr:colOff>228600</xdr:colOff>
      <xdr:row>76</xdr:row>
      <xdr:rowOff>104775</xdr:rowOff>
    </xdr:to>
    <xdr:sp>
      <xdr:nvSpPr>
        <xdr:cNvPr id="826" name="フローチャート : 判断 827"/>
        <xdr:cNvSpPr>
          <a:spLocks/>
        </xdr:cNvSpPr>
      </xdr:nvSpPr>
      <xdr:spPr>
        <a:xfrm>
          <a:off x="21183600" y="130302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495300</xdr:colOff>
      <xdr:row>73</xdr:row>
      <xdr:rowOff>142875</xdr:rowOff>
    </xdr:from>
    <xdr:to>
      <xdr:col>31</xdr:col>
      <xdr:colOff>38100</xdr:colOff>
      <xdr:row>75</xdr:row>
      <xdr:rowOff>9525</xdr:rowOff>
    </xdr:to>
    <xdr:sp>
      <xdr:nvSpPr>
        <xdr:cNvPr id="827" name="直線コネクタ 828"/>
        <xdr:cNvSpPr>
          <a:spLocks/>
        </xdr:cNvSpPr>
      </xdr:nvSpPr>
      <xdr:spPr>
        <a:xfrm flipV="1">
          <a:off x="19583400" y="12658725"/>
          <a:ext cx="857250" cy="2095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76</xdr:row>
      <xdr:rowOff>57150</xdr:rowOff>
    </xdr:from>
    <xdr:to>
      <xdr:col>31</xdr:col>
      <xdr:colOff>76200</xdr:colOff>
      <xdr:row>76</xdr:row>
      <xdr:rowOff>161925</xdr:rowOff>
    </xdr:to>
    <xdr:sp>
      <xdr:nvSpPr>
        <xdr:cNvPr id="828" name="フローチャート : 判断 829"/>
        <xdr:cNvSpPr>
          <a:spLocks/>
        </xdr:cNvSpPr>
      </xdr:nvSpPr>
      <xdr:spPr>
        <a:xfrm>
          <a:off x="20383500" y="130873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495300</xdr:colOff>
      <xdr:row>76</xdr:row>
      <xdr:rowOff>171450</xdr:rowOff>
    </xdr:from>
    <xdr:to>
      <xdr:col>31</xdr:col>
      <xdr:colOff>238125</xdr:colOff>
      <xdr:row>77</xdr:row>
      <xdr:rowOff>161925</xdr:rowOff>
    </xdr:to>
    <xdr:sp fLocksText="0">
      <xdr:nvSpPr>
        <xdr:cNvPr id="829" name="テキスト ボックス 830"/>
        <xdr:cNvSpPr txBox="1">
          <a:spLocks noChangeArrowheads="1"/>
        </xdr:cNvSpPr>
      </xdr:nvSpPr>
      <xdr:spPr>
        <a:xfrm>
          <a:off x="20240625" y="132016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43,420</a:t>
          </a:r>
        </a:p>
      </xdr:txBody>
    </xdr:sp>
    <xdr:clientData/>
  </xdr:twoCellAnchor>
  <xdr:twoCellAnchor>
    <xdr:from>
      <xdr:col>28</xdr:col>
      <xdr:colOff>304800</xdr:colOff>
      <xdr:row>75</xdr:row>
      <xdr:rowOff>0</xdr:rowOff>
    </xdr:from>
    <xdr:to>
      <xdr:col>29</xdr:col>
      <xdr:colOff>495300</xdr:colOff>
      <xdr:row>75</xdr:row>
      <xdr:rowOff>9525</xdr:rowOff>
    </xdr:to>
    <xdr:sp>
      <xdr:nvSpPr>
        <xdr:cNvPr id="830" name="直線コネクタ 831"/>
        <xdr:cNvSpPr>
          <a:spLocks/>
        </xdr:cNvSpPr>
      </xdr:nvSpPr>
      <xdr:spPr>
        <a:xfrm>
          <a:off x="18735675" y="12858750"/>
          <a:ext cx="84772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447675</xdr:colOff>
      <xdr:row>76</xdr:row>
      <xdr:rowOff>66675</xdr:rowOff>
    </xdr:from>
    <xdr:to>
      <xdr:col>29</xdr:col>
      <xdr:colOff>542925</xdr:colOff>
      <xdr:row>76</xdr:row>
      <xdr:rowOff>171450</xdr:rowOff>
    </xdr:to>
    <xdr:sp>
      <xdr:nvSpPr>
        <xdr:cNvPr id="831" name="フローチャート : 判断 832"/>
        <xdr:cNvSpPr>
          <a:spLocks/>
        </xdr:cNvSpPr>
      </xdr:nvSpPr>
      <xdr:spPr>
        <a:xfrm>
          <a:off x="19535775" y="130968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295275</xdr:colOff>
      <xdr:row>76</xdr:row>
      <xdr:rowOff>171450</xdr:rowOff>
    </xdr:from>
    <xdr:to>
      <xdr:col>30</xdr:col>
      <xdr:colOff>38100</xdr:colOff>
      <xdr:row>77</xdr:row>
      <xdr:rowOff>161925</xdr:rowOff>
    </xdr:to>
    <xdr:sp fLocksText="0">
      <xdr:nvSpPr>
        <xdr:cNvPr id="832" name="テキスト ボックス 833"/>
        <xdr:cNvSpPr txBox="1">
          <a:spLocks noChangeArrowheads="1"/>
        </xdr:cNvSpPr>
      </xdr:nvSpPr>
      <xdr:spPr>
        <a:xfrm>
          <a:off x="19383375" y="132016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43,233</a:t>
          </a:r>
        </a:p>
      </xdr:txBody>
    </xdr:sp>
    <xdr:clientData/>
  </xdr:twoCellAnchor>
  <xdr:twoCellAnchor>
    <xdr:from>
      <xdr:col>27</xdr:col>
      <xdr:colOff>114300</xdr:colOff>
      <xdr:row>75</xdr:row>
      <xdr:rowOff>0</xdr:rowOff>
    </xdr:from>
    <xdr:to>
      <xdr:col>28</xdr:col>
      <xdr:colOff>304800</xdr:colOff>
      <xdr:row>75</xdr:row>
      <xdr:rowOff>47625</xdr:rowOff>
    </xdr:to>
    <xdr:sp>
      <xdr:nvSpPr>
        <xdr:cNvPr id="833" name="直線コネクタ 834"/>
        <xdr:cNvSpPr>
          <a:spLocks/>
        </xdr:cNvSpPr>
      </xdr:nvSpPr>
      <xdr:spPr>
        <a:xfrm flipV="1">
          <a:off x="17887950" y="12858750"/>
          <a:ext cx="847725"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76</xdr:row>
      <xdr:rowOff>95250</xdr:rowOff>
    </xdr:from>
    <xdr:to>
      <xdr:col>28</xdr:col>
      <xdr:colOff>342900</xdr:colOff>
      <xdr:row>77</xdr:row>
      <xdr:rowOff>19050</xdr:rowOff>
    </xdr:to>
    <xdr:sp>
      <xdr:nvSpPr>
        <xdr:cNvPr id="834" name="フローチャート : 判断 835"/>
        <xdr:cNvSpPr>
          <a:spLocks/>
        </xdr:cNvSpPr>
      </xdr:nvSpPr>
      <xdr:spPr>
        <a:xfrm>
          <a:off x="18688050" y="131254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77</xdr:row>
      <xdr:rowOff>28575</xdr:rowOff>
    </xdr:from>
    <xdr:to>
      <xdr:col>28</xdr:col>
      <xdr:colOff>504825</xdr:colOff>
      <xdr:row>78</xdr:row>
      <xdr:rowOff>19050</xdr:rowOff>
    </xdr:to>
    <xdr:sp fLocksText="0">
      <xdr:nvSpPr>
        <xdr:cNvPr id="835" name="テキスト ボックス 836"/>
        <xdr:cNvSpPr txBox="1">
          <a:spLocks noChangeArrowheads="1"/>
        </xdr:cNvSpPr>
      </xdr:nvSpPr>
      <xdr:spPr>
        <a:xfrm>
          <a:off x="18526125" y="132302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41,906</a:t>
          </a:r>
        </a:p>
      </xdr:txBody>
    </xdr:sp>
    <xdr:clientData/>
  </xdr:twoCellAnchor>
  <xdr:twoCellAnchor>
    <xdr:from>
      <xdr:col>27</xdr:col>
      <xdr:colOff>57150</xdr:colOff>
      <xdr:row>76</xdr:row>
      <xdr:rowOff>104775</xdr:rowOff>
    </xdr:from>
    <xdr:to>
      <xdr:col>27</xdr:col>
      <xdr:colOff>152400</xdr:colOff>
      <xdr:row>77</xdr:row>
      <xdr:rowOff>28575</xdr:rowOff>
    </xdr:to>
    <xdr:sp>
      <xdr:nvSpPr>
        <xdr:cNvPr id="836" name="フローチャート : 判断 837"/>
        <xdr:cNvSpPr>
          <a:spLocks/>
        </xdr:cNvSpPr>
      </xdr:nvSpPr>
      <xdr:spPr>
        <a:xfrm>
          <a:off x="17830800" y="131349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561975</xdr:colOff>
      <xdr:row>77</xdr:row>
      <xdr:rowOff>38100</xdr:rowOff>
    </xdr:from>
    <xdr:to>
      <xdr:col>27</xdr:col>
      <xdr:colOff>314325</xdr:colOff>
      <xdr:row>78</xdr:row>
      <xdr:rowOff>28575</xdr:rowOff>
    </xdr:to>
    <xdr:sp fLocksText="0">
      <xdr:nvSpPr>
        <xdr:cNvPr id="837" name="テキスト ボックス 838"/>
        <xdr:cNvSpPr txBox="1">
          <a:spLocks noChangeArrowheads="1"/>
        </xdr:cNvSpPr>
      </xdr:nvSpPr>
      <xdr:spPr>
        <a:xfrm>
          <a:off x="17678400" y="1323975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41,403</a:t>
          </a:r>
        </a:p>
      </xdr:txBody>
    </xdr:sp>
    <xdr:clientData/>
  </xdr:twoCellAnchor>
  <xdr:twoCellAnchor>
    <xdr:from>
      <xdr:col>32</xdr:col>
      <xdr:colOff>0</xdr:colOff>
      <xdr:row>81</xdr:row>
      <xdr:rowOff>76200</xdr:rowOff>
    </xdr:from>
    <xdr:to>
      <xdr:col>33</xdr:col>
      <xdr:colOff>76200</xdr:colOff>
      <xdr:row>82</xdr:row>
      <xdr:rowOff>171450</xdr:rowOff>
    </xdr:to>
    <xdr:sp fLocksText="0">
      <xdr:nvSpPr>
        <xdr:cNvPr id="838" name="テキスト ボックス 839"/>
        <xdr:cNvSpPr txBox="1">
          <a:spLocks noChangeArrowheads="1"/>
        </xdr:cNvSpPr>
      </xdr:nvSpPr>
      <xdr:spPr>
        <a:xfrm>
          <a:off x="210597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30</xdr:col>
      <xdr:colOff>514350</xdr:colOff>
      <xdr:row>81</xdr:row>
      <xdr:rowOff>76200</xdr:rowOff>
    </xdr:from>
    <xdr:to>
      <xdr:col>31</xdr:col>
      <xdr:colOff>581025</xdr:colOff>
      <xdr:row>82</xdr:row>
      <xdr:rowOff>171450</xdr:rowOff>
    </xdr:to>
    <xdr:sp fLocksText="0">
      <xdr:nvSpPr>
        <xdr:cNvPr id="839" name="テキスト ボックス 840"/>
        <xdr:cNvSpPr txBox="1">
          <a:spLocks noChangeArrowheads="1"/>
        </xdr:cNvSpPr>
      </xdr:nvSpPr>
      <xdr:spPr>
        <a:xfrm>
          <a:off x="20259675"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29</xdr:col>
      <xdr:colOff>314325</xdr:colOff>
      <xdr:row>81</xdr:row>
      <xdr:rowOff>76200</xdr:rowOff>
    </xdr:from>
    <xdr:to>
      <xdr:col>30</xdr:col>
      <xdr:colOff>381000</xdr:colOff>
      <xdr:row>82</xdr:row>
      <xdr:rowOff>171450</xdr:rowOff>
    </xdr:to>
    <xdr:sp fLocksText="0">
      <xdr:nvSpPr>
        <xdr:cNvPr id="840" name="テキスト ボックス 841"/>
        <xdr:cNvSpPr txBox="1">
          <a:spLocks noChangeArrowheads="1"/>
        </xdr:cNvSpPr>
      </xdr:nvSpPr>
      <xdr:spPr>
        <a:xfrm>
          <a:off x="19402425"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28</xdr:col>
      <xdr:colOff>114300</xdr:colOff>
      <xdr:row>81</xdr:row>
      <xdr:rowOff>76200</xdr:rowOff>
    </xdr:from>
    <xdr:to>
      <xdr:col>29</xdr:col>
      <xdr:colOff>190500</xdr:colOff>
      <xdr:row>82</xdr:row>
      <xdr:rowOff>171450</xdr:rowOff>
    </xdr:to>
    <xdr:sp fLocksText="0">
      <xdr:nvSpPr>
        <xdr:cNvPr id="841" name="テキスト ボックス 842"/>
        <xdr:cNvSpPr txBox="1">
          <a:spLocks noChangeArrowheads="1"/>
        </xdr:cNvSpPr>
      </xdr:nvSpPr>
      <xdr:spPr>
        <a:xfrm>
          <a:off x="185451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26</xdr:col>
      <xdr:colOff>581025</xdr:colOff>
      <xdr:row>81</xdr:row>
      <xdr:rowOff>76200</xdr:rowOff>
    </xdr:from>
    <xdr:to>
      <xdr:col>27</xdr:col>
      <xdr:colOff>657225</xdr:colOff>
      <xdr:row>82</xdr:row>
      <xdr:rowOff>171450</xdr:rowOff>
    </xdr:to>
    <xdr:sp fLocksText="0">
      <xdr:nvSpPr>
        <xdr:cNvPr id="842" name="テキスト ボックス 843"/>
        <xdr:cNvSpPr txBox="1">
          <a:spLocks noChangeArrowheads="1"/>
        </xdr:cNvSpPr>
      </xdr:nvSpPr>
      <xdr:spPr>
        <a:xfrm>
          <a:off x="1769745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32</xdr:col>
      <xdr:colOff>123825</xdr:colOff>
      <xdr:row>73</xdr:row>
      <xdr:rowOff>123825</xdr:rowOff>
    </xdr:from>
    <xdr:to>
      <xdr:col>32</xdr:col>
      <xdr:colOff>228600</xdr:colOff>
      <xdr:row>74</xdr:row>
      <xdr:rowOff>57150</xdr:rowOff>
    </xdr:to>
    <xdr:sp>
      <xdr:nvSpPr>
        <xdr:cNvPr id="843" name="円/楕円 844"/>
        <xdr:cNvSpPr>
          <a:spLocks/>
        </xdr:cNvSpPr>
      </xdr:nvSpPr>
      <xdr:spPr>
        <a:xfrm>
          <a:off x="21183600" y="126396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72</xdr:row>
      <xdr:rowOff>161925</xdr:rowOff>
    </xdr:from>
    <xdr:to>
      <xdr:col>33</xdr:col>
      <xdr:colOff>28575</xdr:colOff>
      <xdr:row>73</xdr:row>
      <xdr:rowOff>152400</xdr:rowOff>
    </xdr:to>
    <xdr:sp fLocksText="0">
      <xdr:nvSpPr>
        <xdr:cNvPr id="844" name="繰出金該当値テキスト"/>
        <xdr:cNvSpPr txBox="1">
          <a:spLocks noChangeArrowheads="1"/>
        </xdr:cNvSpPr>
      </xdr:nvSpPr>
      <xdr:spPr>
        <a:xfrm>
          <a:off x="21345525" y="1250632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67,132</a:t>
          </a:r>
        </a:p>
      </xdr:txBody>
    </xdr:sp>
    <xdr:clientData/>
  </xdr:twoCellAnchor>
  <xdr:twoCellAnchor>
    <xdr:from>
      <xdr:col>30</xdr:col>
      <xdr:colOff>638175</xdr:colOff>
      <xdr:row>73</xdr:row>
      <xdr:rowOff>95250</xdr:rowOff>
    </xdr:from>
    <xdr:to>
      <xdr:col>31</xdr:col>
      <xdr:colOff>76200</xdr:colOff>
      <xdr:row>74</xdr:row>
      <xdr:rowOff>19050</xdr:rowOff>
    </xdr:to>
    <xdr:sp>
      <xdr:nvSpPr>
        <xdr:cNvPr id="845" name="円/楕円 846"/>
        <xdr:cNvSpPr>
          <a:spLocks/>
        </xdr:cNvSpPr>
      </xdr:nvSpPr>
      <xdr:spPr>
        <a:xfrm>
          <a:off x="20383500" y="1261110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495300</xdr:colOff>
      <xdr:row>72</xdr:row>
      <xdr:rowOff>57150</xdr:rowOff>
    </xdr:from>
    <xdr:to>
      <xdr:col>31</xdr:col>
      <xdr:colOff>238125</xdr:colOff>
      <xdr:row>73</xdr:row>
      <xdr:rowOff>47625</xdr:rowOff>
    </xdr:to>
    <xdr:sp fLocksText="0">
      <xdr:nvSpPr>
        <xdr:cNvPr id="846" name="テキスト ボックス 847"/>
        <xdr:cNvSpPr txBox="1">
          <a:spLocks noChangeArrowheads="1"/>
        </xdr:cNvSpPr>
      </xdr:nvSpPr>
      <xdr:spPr>
        <a:xfrm>
          <a:off x="20240625" y="124015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68,805</a:t>
          </a:r>
        </a:p>
      </xdr:txBody>
    </xdr:sp>
    <xdr:clientData/>
  </xdr:twoCellAnchor>
  <xdr:twoCellAnchor>
    <xdr:from>
      <xdr:col>29</xdr:col>
      <xdr:colOff>447675</xdr:colOff>
      <xdr:row>74</xdr:row>
      <xdr:rowOff>133350</xdr:rowOff>
    </xdr:from>
    <xdr:to>
      <xdr:col>29</xdr:col>
      <xdr:colOff>542925</xdr:colOff>
      <xdr:row>75</xdr:row>
      <xdr:rowOff>57150</xdr:rowOff>
    </xdr:to>
    <xdr:sp>
      <xdr:nvSpPr>
        <xdr:cNvPr id="847" name="円/楕円 848"/>
        <xdr:cNvSpPr>
          <a:spLocks/>
        </xdr:cNvSpPr>
      </xdr:nvSpPr>
      <xdr:spPr>
        <a:xfrm>
          <a:off x="19535775" y="128206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295275</xdr:colOff>
      <xdr:row>73</xdr:row>
      <xdr:rowOff>95250</xdr:rowOff>
    </xdr:from>
    <xdr:to>
      <xdr:col>30</xdr:col>
      <xdr:colOff>38100</xdr:colOff>
      <xdr:row>74</xdr:row>
      <xdr:rowOff>85725</xdr:rowOff>
    </xdr:to>
    <xdr:sp fLocksText="0">
      <xdr:nvSpPr>
        <xdr:cNvPr id="848" name="テキスト ボックス 849"/>
        <xdr:cNvSpPr txBox="1">
          <a:spLocks noChangeArrowheads="1"/>
        </xdr:cNvSpPr>
      </xdr:nvSpPr>
      <xdr:spPr>
        <a:xfrm>
          <a:off x="19383375" y="126111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57,841</a:t>
          </a:r>
        </a:p>
      </xdr:txBody>
    </xdr:sp>
    <xdr:clientData/>
  </xdr:twoCellAnchor>
  <xdr:twoCellAnchor>
    <xdr:from>
      <xdr:col>28</xdr:col>
      <xdr:colOff>257175</xdr:colOff>
      <xdr:row>74</xdr:row>
      <xdr:rowOff>114300</xdr:rowOff>
    </xdr:from>
    <xdr:to>
      <xdr:col>28</xdr:col>
      <xdr:colOff>342900</xdr:colOff>
      <xdr:row>75</xdr:row>
      <xdr:rowOff>47625</xdr:rowOff>
    </xdr:to>
    <xdr:sp>
      <xdr:nvSpPr>
        <xdr:cNvPr id="849" name="円/楕円 850"/>
        <xdr:cNvSpPr>
          <a:spLocks/>
        </xdr:cNvSpPr>
      </xdr:nvSpPr>
      <xdr:spPr>
        <a:xfrm>
          <a:off x="18688050" y="128016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73</xdr:row>
      <xdr:rowOff>76200</xdr:rowOff>
    </xdr:from>
    <xdr:to>
      <xdr:col>28</xdr:col>
      <xdr:colOff>504825</xdr:colOff>
      <xdr:row>74</xdr:row>
      <xdr:rowOff>66675</xdr:rowOff>
    </xdr:to>
    <xdr:sp fLocksText="0">
      <xdr:nvSpPr>
        <xdr:cNvPr id="850" name="テキスト ボックス 851"/>
        <xdr:cNvSpPr txBox="1">
          <a:spLocks noChangeArrowheads="1"/>
        </xdr:cNvSpPr>
      </xdr:nvSpPr>
      <xdr:spPr>
        <a:xfrm>
          <a:off x="18526125" y="125920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58,500</a:t>
          </a:r>
        </a:p>
      </xdr:txBody>
    </xdr:sp>
    <xdr:clientData/>
  </xdr:twoCellAnchor>
  <xdr:twoCellAnchor>
    <xdr:from>
      <xdr:col>27</xdr:col>
      <xdr:colOff>57150</xdr:colOff>
      <xdr:row>75</xdr:row>
      <xdr:rowOff>0</xdr:rowOff>
    </xdr:from>
    <xdr:to>
      <xdr:col>27</xdr:col>
      <xdr:colOff>152400</xdr:colOff>
      <xdr:row>75</xdr:row>
      <xdr:rowOff>104775</xdr:rowOff>
    </xdr:to>
    <xdr:sp>
      <xdr:nvSpPr>
        <xdr:cNvPr id="851" name="円/楕円 852"/>
        <xdr:cNvSpPr>
          <a:spLocks/>
        </xdr:cNvSpPr>
      </xdr:nvSpPr>
      <xdr:spPr>
        <a:xfrm>
          <a:off x="17830800" y="128587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561975</xdr:colOff>
      <xdr:row>73</xdr:row>
      <xdr:rowOff>123825</xdr:rowOff>
    </xdr:from>
    <xdr:to>
      <xdr:col>27</xdr:col>
      <xdr:colOff>314325</xdr:colOff>
      <xdr:row>74</xdr:row>
      <xdr:rowOff>123825</xdr:rowOff>
    </xdr:to>
    <xdr:sp fLocksText="0">
      <xdr:nvSpPr>
        <xdr:cNvPr id="852" name="テキスト ボックス 853"/>
        <xdr:cNvSpPr txBox="1">
          <a:spLocks noChangeArrowheads="1"/>
        </xdr:cNvSpPr>
      </xdr:nvSpPr>
      <xdr:spPr>
        <a:xfrm>
          <a:off x="17678400" y="12639675"/>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55,696</a:t>
          </a:r>
        </a:p>
      </xdr:txBody>
    </xdr:sp>
    <xdr:clientData/>
  </xdr:twoCellAnchor>
  <xdr:twoCellAnchor>
    <xdr:from>
      <xdr:col>26</xdr:col>
      <xdr:colOff>409575</xdr:colOff>
      <xdr:row>83</xdr:row>
      <xdr:rowOff>57150</xdr:rowOff>
    </xdr:from>
    <xdr:to>
      <xdr:col>33</xdr:col>
      <xdr:colOff>304800</xdr:colOff>
      <xdr:row>85</xdr:row>
      <xdr:rowOff>28575</xdr:rowOff>
    </xdr:to>
    <xdr:sp>
      <xdr:nvSpPr>
        <xdr:cNvPr id="853" name="正方形/長方形 854"/>
        <xdr:cNvSpPr>
          <a:spLocks/>
        </xdr:cNvSpPr>
      </xdr:nvSpPr>
      <xdr:spPr>
        <a:xfrm>
          <a:off x="17526000" y="14287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前年度繰上充用金</a:t>
          </a:r>
        </a:p>
      </xdr:txBody>
    </xdr:sp>
    <xdr:clientData/>
  </xdr:twoCellAnchor>
  <xdr:twoCellAnchor>
    <xdr:from>
      <xdr:col>26</xdr:col>
      <xdr:colOff>533400</xdr:colOff>
      <xdr:row>85</xdr:row>
      <xdr:rowOff>57150</xdr:rowOff>
    </xdr:from>
    <xdr:to>
      <xdr:col>29</xdr:col>
      <xdr:colOff>19050</xdr:colOff>
      <xdr:row>86</xdr:row>
      <xdr:rowOff>142875</xdr:rowOff>
    </xdr:to>
    <xdr:sp>
      <xdr:nvSpPr>
        <xdr:cNvPr id="854" name="正方形/長方形 855"/>
        <xdr:cNvSpPr>
          <a:spLocks/>
        </xdr:cNvSpPr>
      </xdr:nvSpPr>
      <xdr:spPr>
        <a:xfrm>
          <a:off x="1764982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533400</xdr:colOff>
      <xdr:row>86</xdr:row>
      <xdr:rowOff>85725</xdr:rowOff>
    </xdr:from>
    <xdr:to>
      <xdr:col>29</xdr:col>
      <xdr:colOff>19050</xdr:colOff>
      <xdr:row>87</xdr:row>
      <xdr:rowOff>171450</xdr:rowOff>
    </xdr:to>
    <xdr:sp>
      <xdr:nvSpPr>
        <xdr:cNvPr id="855" name="正方形/長方形 856"/>
        <xdr:cNvSpPr>
          <a:spLocks/>
        </xdr:cNvSpPr>
      </xdr:nvSpPr>
      <xdr:spPr>
        <a:xfrm>
          <a:off x="1764982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1/51</a:t>
          </a:r>
        </a:p>
      </xdr:txBody>
    </xdr:sp>
    <xdr:clientData/>
  </xdr:twoCellAnchor>
  <xdr:twoCellAnchor>
    <xdr:from>
      <xdr:col>28</xdr:col>
      <xdr:colOff>190500</xdr:colOff>
      <xdr:row>85</xdr:row>
      <xdr:rowOff>57150</xdr:rowOff>
    </xdr:from>
    <xdr:to>
      <xdr:col>30</xdr:col>
      <xdr:colOff>333375</xdr:colOff>
      <xdr:row>86</xdr:row>
      <xdr:rowOff>142875</xdr:rowOff>
    </xdr:to>
    <xdr:sp>
      <xdr:nvSpPr>
        <xdr:cNvPr id="856" name="正方形/長方形 857"/>
        <xdr:cNvSpPr>
          <a:spLocks/>
        </xdr:cNvSpPr>
      </xdr:nvSpPr>
      <xdr:spPr>
        <a:xfrm>
          <a:off x="1862137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190500</xdr:colOff>
      <xdr:row>86</xdr:row>
      <xdr:rowOff>85725</xdr:rowOff>
    </xdr:from>
    <xdr:to>
      <xdr:col>30</xdr:col>
      <xdr:colOff>333375</xdr:colOff>
      <xdr:row>87</xdr:row>
      <xdr:rowOff>171450</xdr:rowOff>
    </xdr:to>
    <xdr:sp>
      <xdr:nvSpPr>
        <xdr:cNvPr id="857" name="正方形/長方形 858"/>
        <xdr:cNvSpPr>
          <a:spLocks/>
        </xdr:cNvSpPr>
      </xdr:nvSpPr>
      <xdr:spPr>
        <a:xfrm>
          <a:off x="1862137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a:t>
          </a:r>
        </a:p>
      </xdr:txBody>
    </xdr:sp>
    <xdr:clientData/>
  </xdr:twoCellAnchor>
  <xdr:twoCellAnchor>
    <xdr:from>
      <xdr:col>29</xdr:col>
      <xdr:colOff>628650</xdr:colOff>
      <xdr:row>85</xdr:row>
      <xdr:rowOff>57150</xdr:rowOff>
    </xdr:from>
    <xdr:to>
      <xdr:col>32</xdr:col>
      <xdr:colOff>114300</xdr:colOff>
      <xdr:row>86</xdr:row>
      <xdr:rowOff>142875</xdr:rowOff>
    </xdr:to>
    <xdr:sp>
      <xdr:nvSpPr>
        <xdr:cNvPr id="858" name="正方形/長方形 859"/>
        <xdr:cNvSpPr>
          <a:spLocks/>
        </xdr:cNvSpPr>
      </xdr:nvSpPr>
      <xdr:spPr>
        <a:xfrm>
          <a:off x="19716750"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628650</xdr:colOff>
      <xdr:row>86</xdr:row>
      <xdr:rowOff>85725</xdr:rowOff>
    </xdr:from>
    <xdr:to>
      <xdr:col>32</xdr:col>
      <xdr:colOff>114300</xdr:colOff>
      <xdr:row>87</xdr:row>
      <xdr:rowOff>171450</xdr:rowOff>
    </xdr:to>
    <xdr:sp>
      <xdr:nvSpPr>
        <xdr:cNvPr id="859" name="正方形/長方形 860"/>
        <xdr:cNvSpPr>
          <a:spLocks/>
        </xdr:cNvSpPr>
      </xdr:nvSpPr>
      <xdr:spPr>
        <a:xfrm>
          <a:off x="19716750"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0</a:t>
          </a:r>
        </a:p>
      </xdr:txBody>
    </xdr:sp>
    <xdr:clientData/>
  </xdr:twoCellAnchor>
  <xdr:twoCellAnchor>
    <xdr:from>
      <xdr:col>26</xdr:col>
      <xdr:colOff>409575</xdr:colOff>
      <xdr:row>88</xdr:row>
      <xdr:rowOff>28575</xdr:rowOff>
    </xdr:from>
    <xdr:to>
      <xdr:col>33</xdr:col>
      <xdr:colOff>304800</xdr:colOff>
      <xdr:row>101</xdr:row>
      <xdr:rowOff>85725</xdr:rowOff>
    </xdr:to>
    <xdr:sp>
      <xdr:nvSpPr>
        <xdr:cNvPr id="860" name="正方形/長方形 861"/>
        <xdr:cNvSpPr>
          <a:spLocks/>
        </xdr:cNvSpPr>
      </xdr:nvSpPr>
      <xdr:spPr>
        <a:xfrm>
          <a:off x="17526000" y="15116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438150</xdr:colOff>
      <xdr:row>87</xdr:row>
      <xdr:rowOff>9525</xdr:rowOff>
    </xdr:from>
    <xdr:to>
      <xdr:col>26</xdr:col>
      <xdr:colOff>647700</xdr:colOff>
      <xdr:row>87</xdr:row>
      <xdr:rowOff>152400</xdr:rowOff>
    </xdr:to>
    <xdr:sp fLocksText="0">
      <xdr:nvSpPr>
        <xdr:cNvPr id="861" name="テキスト ボックス 862"/>
        <xdr:cNvSpPr txBox="1">
          <a:spLocks noChangeArrowheads="1"/>
        </xdr:cNvSpPr>
      </xdr:nvSpPr>
      <xdr:spPr>
        <a:xfrm>
          <a:off x="17554575" y="14925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26</xdr:col>
      <xdr:colOff>409575</xdr:colOff>
      <xdr:row>101</xdr:row>
      <xdr:rowOff>85725</xdr:rowOff>
    </xdr:from>
    <xdr:to>
      <xdr:col>33</xdr:col>
      <xdr:colOff>304800</xdr:colOff>
      <xdr:row>101</xdr:row>
      <xdr:rowOff>85725</xdr:rowOff>
    </xdr:to>
    <xdr:sp>
      <xdr:nvSpPr>
        <xdr:cNvPr id="862" name="直線コネクタ 863"/>
        <xdr:cNvSpPr>
          <a:spLocks/>
        </xdr:cNvSpPr>
      </xdr:nvSpPr>
      <xdr:spPr>
        <a:xfrm>
          <a:off x="17526000" y="17402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409575</xdr:colOff>
      <xdr:row>94</xdr:row>
      <xdr:rowOff>142875</xdr:rowOff>
    </xdr:from>
    <xdr:to>
      <xdr:col>33</xdr:col>
      <xdr:colOff>304800</xdr:colOff>
      <xdr:row>94</xdr:row>
      <xdr:rowOff>142875</xdr:rowOff>
    </xdr:to>
    <xdr:sp>
      <xdr:nvSpPr>
        <xdr:cNvPr id="863" name="直線コネクタ 864"/>
        <xdr:cNvSpPr>
          <a:spLocks/>
        </xdr:cNvSpPr>
      </xdr:nvSpPr>
      <xdr:spPr>
        <a:xfrm>
          <a:off x="17526000" y="1625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94</xdr:row>
      <xdr:rowOff>9525</xdr:rowOff>
    </xdr:from>
    <xdr:to>
      <xdr:col>26</xdr:col>
      <xdr:colOff>342900</xdr:colOff>
      <xdr:row>95</xdr:row>
      <xdr:rowOff>0</xdr:rowOff>
    </xdr:to>
    <xdr:sp fLocksText="0">
      <xdr:nvSpPr>
        <xdr:cNvPr id="864" name="テキスト ボックス 865"/>
        <xdr:cNvSpPr txBox="1">
          <a:spLocks noChangeArrowheads="1"/>
        </xdr:cNvSpPr>
      </xdr:nvSpPr>
      <xdr:spPr>
        <a:xfrm>
          <a:off x="17354550" y="16125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26</xdr:col>
      <xdr:colOff>409575</xdr:colOff>
      <xdr:row>88</xdr:row>
      <xdr:rowOff>28575</xdr:rowOff>
    </xdr:from>
    <xdr:to>
      <xdr:col>33</xdr:col>
      <xdr:colOff>304800</xdr:colOff>
      <xdr:row>88</xdr:row>
      <xdr:rowOff>28575</xdr:rowOff>
    </xdr:to>
    <xdr:sp>
      <xdr:nvSpPr>
        <xdr:cNvPr id="865" name="直線コネクタ 866"/>
        <xdr:cNvSpPr>
          <a:spLocks/>
        </xdr:cNvSpPr>
      </xdr:nvSpPr>
      <xdr:spPr>
        <a:xfrm>
          <a:off x="17526000" y="15116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87</xdr:row>
      <xdr:rowOff>66675</xdr:rowOff>
    </xdr:from>
    <xdr:to>
      <xdr:col>26</xdr:col>
      <xdr:colOff>342900</xdr:colOff>
      <xdr:row>88</xdr:row>
      <xdr:rowOff>57150</xdr:rowOff>
    </xdr:to>
    <xdr:sp fLocksText="0">
      <xdr:nvSpPr>
        <xdr:cNvPr id="866" name="テキスト ボックス 867"/>
        <xdr:cNvSpPr txBox="1">
          <a:spLocks noChangeArrowheads="1"/>
        </xdr:cNvSpPr>
      </xdr:nvSpPr>
      <xdr:spPr>
        <a:xfrm>
          <a:off x="17354550" y="14982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a:t>
          </a:r>
        </a:p>
      </xdr:txBody>
    </xdr:sp>
    <xdr:clientData/>
  </xdr:twoCellAnchor>
  <xdr:twoCellAnchor>
    <xdr:from>
      <xdr:col>26</xdr:col>
      <xdr:colOff>409575</xdr:colOff>
      <xdr:row>88</xdr:row>
      <xdr:rowOff>28575</xdr:rowOff>
    </xdr:from>
    <xdr:to>
      <xdr:col>33</xdr:col>
      <xdr:colOff>304800</xdr:colOff>
      <xdr:row>101</xdr:row>
      <xdr:rowOff>85725</xdr:rowOff>
    </xdr:to>
    <xdr:sp>
      <xdr:nvSpPr>
        <xdr:cNvPr id="867" name="前年度繰上充用金グラフ枠"/>
        <xdr:cNvSpPr>
          <a:spLocks/>
        </xdr:cNvSpPr>
      </xdr:nvSpPr>
      <xdr:spPr>
        <a:xfrm>
          <a:off x="17526000" y="15116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94</xdr:row>
      <xdr:rowOff>142875</xdr:rowOff>
    </xdr:from>
    <xdr:to>
      <xdr:col>32</xdr:col>
      <xdr:colOff>180975</xdr:colOff>
      <xdr:row>94</xdr:row>
      <xdr:rowOff>142875</xdr:rowOff>
    </xdr:to>
    <xdr:sp>
      <xdr:nvSpPr>
        <xdr:cNvPr id="868" name="直線コネクタ 869"/>
        <xdr:cNvSpPr>
          <a:spLocks/>
        </xdr:cNvSpPr>
      </xdr:nvSpPr>
      <xdr:spPr>
        <a:xfrm>
          <a:off x="21231225" y="16259175"/>
          <a:ext cx="9525" cy="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95</xdr:row>
      <xdr:rowOff>28575</xdr:rowOff>
    </xdr:from>
    <xdr:to>
      <xdr:col>32</xdr:col>
      <xdr:colOff>400050</xdr:colOff>
      <xdr:row>96</xdr:row>
      <xdr:rowOff>19050</xdr:rowOff>
    </xdr:to>
    <xdr:sp fLocksText="0">
      <xdr:nvSpPr>
        <xdr:cNvPr id="869" name="前年度繰上充用金最小値テキスト"/>
        <xdr:cNvSpPr txBox="1">
          <a:spLocks noChangeArrowheads="1"/>
        </xdr:cNvSpPr>
      </xdr:nvSpPr>
      <xdr:spPr>
        <a:xfrm>
          <a:off x="21355050" y="163163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32</xdr:col>
      <xdr:colOff>95250</xdr:colOff>
      <xdr:row>94</xdr:row>
      <xdr:rowOff>142875</xdr:rowOff>
    </xdr:from>
    <xdr:to>
      <xdr:col>32</xdr:col>
      <xdr:colOff>266700</xdr:colOff>
      <xdr:row>94</xdr:row>
      <xdr:rowOff>142875</xdr:rowOff>
    </xdr:to>
    <xdr:sp>
      <xdr:nvSpPr>
        <xdr:cNvPr id="870" name="直線コネクタ 871"/>
        <xdr:cNvSpPr>
          <a:spLocks/>
        </xdr:cNvSpPr>
      </xdr:nvSpPr>
      <xdr:spPr>
        <a:xfrm>
          <a:off x="21155025" y="16259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93</xdr:row>
      <xdr:rowOff>28575</xdr:rowOff>
    </xdr:from>
    <xdr:to>
      <xdr:col>32</xdr:col>
      <xdr:colOff>400050</xdr:colOff>
      <xdr:row>94</xdr:row>
      <xdr:rowOff>19050</xdr:rowOff>
    </xdr:to>
    <xdr:sp fLocksText="0">
      <xdr:nvSpPr>
        <xdr:cNvPr id="871" name="前年度繰上充用金最大値テキスト"/>
        <xdr:cNvSpPr txBox="1">
          <a:spLocks noChangeArrowheads="1"/>
        </xdr:cNvSpPr>
      </xdr:nvSpPr>
      <xdr:spPr>
        <a:xfrm>
          <a:off x="21355050" y="159734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32</xdr:col>
      <xdr:colOff>95250</xdr:colOff>
      <xdr:row>94</xdr:row>
      <xdr:rowOff>142875</xdr:rowOff>
    </xdr:from>
    <xdr:to>
      <xdr:col>32</xdr:col>
      <xdr:colOff>266700</xdr:colOff>
      <xdr:row>94</xdr:row>
      <xdr:rowOff>142875</xdr:rowOff>
    </xdr:to>
    <xdr:sp>
      <xdr:nvSpPr>
        <xdr:cNvPr id="872" name="直線コネクタ 873"/>
        <xdr:cNvSpPr>
          <a:spLocks/>
        </xdr:cNvSpPr>
      </xdr:nvSpPr>
      <xdr:spPr>
        <a:xfrm>
          <a:off x="21155025" y="16259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94</xdr:row>
      <xdr:rowOff>142875</xdr:rowOff>
    </xdr:from>
    <xdr:to>
      <xdr:col>32</xdr:col>
      <xdr:colOff>180975</xdr:colOff>
      <xdr:row>94</xdr:row>
      <xdr:rowOff>142875</xdr:rowOff>
    </xdr:to>
    <xdr:sp>
      <xdr:nvSpPr>
        <xdr:cNvPr id="873" name="直線コネクタ 874"/>
        <xdr:cNvSpPr>
          <a:spLocks/>
        </xdr:cNvSpPr>
      </xdr:nvSpPr>
      <xdr:spPr>
        <a:xfrm>
          <a:off x="20440650" y="16259175"/>
          <a:ext cx="80010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94</xdr:row>
      <xdr:rowOff>85725</xdr:rowOff>
    </xdr:from>
    <xdr:to>
      <xdr:col>32</xdr:col>
      <xdr:colOff>400050</xdr:colOff>
      <xdr:row>95</xdr:row>
      <xdr:rowOff>76200</xdr:rowOff>
    </xdr:to>
    <xdr:sp fLocksText="0">
      <xdr:nvSpPr>
        <xdr:cNvPr id="874" name="前年度繰上充用金平均値テキスト"/>
        <xdr:cNvSpPr txBox="1">
          <a:spLocks noChangeArrowheads="1"/>
        </xdr:cNvSpPr>
      </xdr:nvSpPr>
      <xdr:spPr>
        <a:xfrm>
          <a:off x="21355050" y="162020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32</xdr:col>
      <xdr:colOff>123825</xdr:colOff>
      <xdr:row>94</xdr:row>
      <xdr:rowOff>85725</xdr:rowOff>
    </xdr:from>
    <xdr:to>
      <xdr:col>32</xdr:col>
      <xdr:colOff>228600</xdr:colOff>
      <xdr:row>95</xdr:row>
      <xdr:rowOff>19050</xdr:rowOff>
    </xdr:to>
    <xdr:sp>
      <xdr:nvSpPr>
        <xdr:cNvPr id="875" name="フローチャート : 判断 876"/>
        <xdr:cNvSpPr>
          <a:spLocks/>
        </xdr:cNvSpPr>
      </xdr:nvSpPr>
      <xdr:spPr>
        <a:xfrm>
          <a:off x="21183600" y="16202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495300</xdr:colOff>
      <xdr:row>94</xdr:row>
      <xdr:rowOff>142875</xdr:rowOff>
    </xdr:from>
    <xdr:to>
      <xdr:col>31</xdr:col>
      <xdr:colOff>38100</xdr:colOff>
      <xdr:row>94</xdr:row>
      <xdr:rowOff>142875</xdr:rowOff>
    </xdr:to>
    <xdr:sp>
      <xdr:nvSpPr>
        <xdr:cNvPr id="876" name="直線コネクタ 877"/>
        <xdr:cNvSpPr>
          <a:spLocks/>
        </xdr:cNvSpPr>
      </xdr:nvSpPr>
      <xdr:spPr>
        <a:xfrm>
          <a:off x="19583400" y="16259175"/>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94</xdr:row>
      <xdr:rowOff>85725</xdr:rowOff>
    </xdr:from>
    <xdr:to>
      <xdr:col>31</xdr:col>
      <xdr:colOff>76200</xdr:colOff>
      <xdr:row>95</xdr:row>
      <xdr:rowOff>19050</xdr:rowOff>
    </xdr:to>
    <xdr:sp>
      <xdr:nvSpPr>
        <xdr:cNvPr id="877" name="フローチャート : 判断 878"/>
        <xdr:cNvSpPr>
          <a:spLocks/>
        </xdr:cNvSpPr>
      </xdr:nvSpPr>
      <xdr:spPr>
        <a:xfrm>
          <a:off x="20383500" y="16202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95</xdr:row>
      <xdr:rowOff>28575</xdr:rowOff>
    </xdr:from>
    <xdr:to>
      <xdr:col>31</xdr:col>
      <xdr:colOff>95250</xdr:colOff>
      <xdr:row>96</xdr:row>
      <xdr:rowOff>19050</xdr:rowOff>
    </xdr:to>
    <xdr:sp fLocksText="0">
      <xdr:nvSpPr>
        <xdr:cNvPr id="878" name="テキスト ボックス 879"/>
        <xdr:cNvSpPr txBox="1">
          <a:spLocks noChangeArrowheads="1"/>
        </xdr:cNvSpPr>
      </xdr:nvSpPr>
      <xdr:spPr>
        <a:xfrm>
          <a:off x="20383500" y="163163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28</xdr:col>
      <xdr:colOff>304800</xdr:colOff>
      <xdr:row>94</xdr:row>
      <xdr:rowOff>142875</xdr:rowOff>
    </xdr:from>
    <xdr:to>
      <xdr:col>29</xdr:col>
      <xdr:colOff>495300</xdr:colOff>
      <xdr:row>94</xdr:row>
      <xdr:rowOff>142875</xdr:rowOff>
    </xdr:to>
    <xdr:sp>
      <xdr:nvSpPr>
        <xdr:cNvPr id="879" name="直線コネクタ 880"/>
        <xdr:cNvSpPr>
          <a:spLocks/>
        </xdr:cNvSpPr>
      </xdr:nvSpPr>
      <xdr:spPr>
        <a:xfrm>
          <a:off x="18735675" y="162591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447675</xdr:colOff>
      <xdr:row>94</xdr:row>
      <xdr:rowOff>85725</xdr:rowOff>
    </xdr:from>
    <xdr:to>
      <xdr:col>29</xdr:col>
      <xdr:colOff>542925</xdr:colOff>
      <xdr:row>95</xdr:row>
      <xdr:rowOff>19050</xdr:rowOff>
    </xdr:to>
    <xdr:sp>
      <xdr:nvSpPr>
        <xdr:cNvPr id="880" name="フローチャート : 判断 881"/>
        <xdr:cNvSpPr>
          <a:spLocks/>
        </xdr:cNvSpPr>
      </xdr:nvSpPr>
      <xdr:spPr>
        <a:xfrm>
          <a:off x="19535775" y="16202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438150</xdr:colOff>
      <xdr:row>95</xdr:row>
      <xdr:rowOff>28575</xdr:rowOff>
    </xdr:from>
    <xdr:to>
      <xdr:col>29</xdr:col>
      <xdr:colOff>542925</xdr:colOff>
      <xdr:row>96</xdr:row>
      <xdr:rowOff>19050</xdr:rowOff>
    </xdr:to>
    <xdr:sp fLocksText="0">
      <xdr:nvSpPr>
        <xdr:cNvPr id="881" name="テキスト ボックス 882"/>
        <xdr:cNvSpPr txBox="1">
          <a:spLocks noChangeArrowheads="1"/>
        </xdr:cNvSpPr>
      </xdr:nvSpPr>
      <xdr:spPr>
        <a:xfrm>
          <a:off x="19526250" y="1631632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27</xdr:col>
      <xdr:colOff>114300</xdr:colOff>
      <xdr:row>94</xdr:row>
      <xdr:rowOff>142875</xdr:rowOff>
    </xdr:from>
    <xdr:to>
      <xdr:col>28</xdr:col>
      <xdr:colOff>304800</xdr:colOff>
      <xdr:row>94</xdr:row>
      <xdr:rowOff>142875</xdr:rowOff>
    </xdr:to>
    <xdr:sp>
      <xdr:nvSpPr>
        <xdr:cNvPr id="882" name="直線コネクタ 883"/>
        <xdr:cNvSpPr>
          <a:spLocks/>
        </xdr:cNvSpPr>
      </xdr:nvSpPr>
      <xdr:spPr>
        <a:xfrm>
          <a:off x="17887950" y="162591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94</xdr:row>
      <xdr:rowOff>85725</xdr:rowOff>
    </xdr:from>
    <xdr:to>
      <xdr:col>28</xdr:col>
      <xdr:colOff>342900</xdr:colOff>
      <xdr:row>95</xdr:row>
      <xdr:rowOff>19050</xdr:rowOff>
    </xdr:to>
    <xdr:sp>
      <xdr:nvSpPr>
        <xdr:cNvPr id="883" name="フローチャート : 判断 884"/>
        <xdr:cNvSpPr>
          <a:spLocks/>
        </xdr:cNvSpPr>
      </xdr:nvSpPr>
      <xdr:spPr>
        <a:xfrm>
          <a:off x="18688050" y="16202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95</xdr:row>
      <xdr:rowOff>28575</xdr:rowOff>
    </xdr:from>
    <xdr:to>
      <xdr:col>28</xdr:col>
      <xdr:colOff>352425</xdr:colOff>
      <xdr:row>96</xdr:row>
      <xdr:rowOff>19050</xdr:rowOff>
    </xdr:to>
    <xdr:sp fLocksText="0">
      <xdr:nvSpPr>
        <xdr:cNvPr id="884" name="テキスト ボックス 885"/>
        <xdr:cNvSpPr txBox="1">
          <a:spLocks noChangeArrowheads="1"/>
        </xdr:cNvSpPr>
      </xdr:nvSpPr>
      <xdr:spPr>
        <a:xfrm>
          <a:off x="18678525" y="1631632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27</xdr:col>
      <xdr:colOff>57150</xdr:colOff>
      <xdr:row>94</xdr:row>
      <xdr:rowOff>85725</xdr:rowOff>
    </xdr:from>
    <xdr:to>
      <xdr:col>27</xdr:col>
      <xdr:colOff>152400</xdr:colOff>
      <xdr:row>95</xdr:row>
      <xdr:rowOff>19050</xdr:rowOff>
    </xdr:to>
    <xdr:sp>
      <xdr:nvSpPr>
        <xdr:cNvPr id="885" name="フローチャート : 判断 886"/>
        <xdr:cNvSpPr>
          <a:spLocks/>
        </xdr:cNvSpPr>
      </xdr:nvSpPr>
      <xdr:spPr>
        <a:xfrm>
          <a:off x="17830800" y="16202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95</xdr:row>
      <xdr:rowOff>28575</xdr:rowOff>
    </xdr:from>
    <xdr:to>
      <xdr:col>27</xdr:col>
      <xdr:colOff>161925</xdr:colOff>
      <xdr:row>96</xdr:row>
      <xdr:rowOff>19050</xdr:rowOff>
    </xdr:to>
    <xdr:sp fLocksText="0">
      <xdr:nvSpPr>
        <xdr:cNvPr id="886" name="テキスト ボックス 887"/>
        <xdr:cNvSpPr txBox="1">
          <a:spLocks noChangeArrowheads="1"/>
        </xdr:cNvSpPr>
      </xdr:nvSpPr>
      <xdr:spPr>
        <a:xfrm>
          <a:off x="17830800" y="163163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32</xdr:col>
      <xdr:colOff>0</xdr:colOff>
      <xdr:row>101</xdr:row>
      <xdr:rowOff>76200</xdr:rowOff>
    </xdr:from>
    <xdr:to>
      <xdr:col>33</xdr:col>
      <xdr:colOff>76200</xdr:colOff>
      <xdr:row>102</xdr:row>
      <xdr:rowOff>171450</xdr:rowOff>
    </xdr:to>
    <xdr:sp fLocksText="0">
      <xdr:nvSpPr>
        <xdr:cNvPr id="887" name="テキスト ボックス 888"/>
        <xdr:cNvSpPr txBox="1">
          <a:spLocks noChangeArrowheads="1"/>
        </xdr:cNvSpPr>
      </xdr:nvSpPr>
      <xdr:spPr>
        <a:xfrm>
          <a:off x="210597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30</xdr:col>
      <xdr:colOff>514350</xdr:colOff>
      <xdr:row>101</xdr:row>
      <xdr:rowOff>76200</xdr:rowOff>
    </xdr:from>
    <xdr:to>
      <xdr:col>31</xdr:col>
      <xdr:colOff>581025</xdr:colOff>
      <xdr:row>102</xdr:row>
      <xdr:rowOff>171450</xdr:rowOff>
    </xdr:to>
    <xdr:sp fLocksText="0">
      <xdr:nvSpPr>
        <xdr:cNvPr id="888" name="テキスト ボックス 889"/>
        <xdr:cNvSpPr txBox="1">
          <a:spLocks noChangeArrowheads="1"/>
        </xdr:cNvSpPr>
      </xdr:nvSpPr>
      <xdr:spPr>
        <a:xfrm>
          <a:off x="20259675"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29</xdr:col>
      <xdr:colOff>314325</xdr:colOff>
      <xdr:row>101</xdr:row>
      <xdr:rowOff>76200</xdr:rowOff>
    </xdr:from>
    <xdr:to>
      <xdr:col>30</xdr:col>
      <xdr:colOff>381000</xdr:colOff>
      <xdr:row>102</xdr:row>
      <xdr:rowOff>171450</xdr:rowOff>
    </xdr:to>
    <xdr:sp fLocksText="0">
      <xdr:nvSpPr>
        <xdr:cNvPr id="889" name="テキスト ボックス 890"/>
        <xdr:cNvSpPr txBox="1">
          <a:spLocks noChangeArrowheads="1"/>
        </xdr:cNvSpPr>
      </xdr:nvSpPr>
      <xdr:spPr>
        <a:xfrm>
          <a:off x="19402425"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28</xdr:col>
      <xdr:colOff>114300</xdr:colOff>
      <xdr:row>101</xdr:row>
      <xdr:rowOff>76200</xdr:rowOff>
    </xdr:from>
    <xdr:to>
      <xdr:col>29</xdr:col>
      <xdr:colOff>190500</xdr:colOff>
      <xdr:row>102</xdr:row>
      <xdr:rowOff>171450</xdr:rowOff>
    </xdr:to>
    <xdr:sp fLocksText="0">
      <xdr:nvSpPr>
        <xdr:cNvPr id="890" name="テキスト ボックス 891"/>
        <xdr:cNvSpPr txBox="1">
          <a:spLocks noChangeArrowheads="1"/>
        </xdr:cNvSpPr>
      </xdr:nvSpPr>
      <xdr:spPr>
        <a:xfrm>
          <a:off x="185451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26</xdr:col>
      <xdr:colOff>581025</xdr:colOff>
      <xdr:row>101</xdr:row>
      <xdr:rowOff>76200</xdr:rowOff>
    </xdr:from>
    <xdr:to>
      <xdr:col>27</xdr:col>
      <xdr:colOff>657225</xdr:colOff>
      <xdr:row>102</xdr:row>
      <xdr:rowOff>171450</xdr:rowOff>
    </xdr:to>
    <xdr:sp fLocksText="0">
      <xdr:nvSpPr>
        <xdr:cNvPr id="891" name="テキスト ボックス 892"/>
        <xdr:cNvSpPr txBox="1">
          <a:spLocks noChangeArrowheads="1"/>
        </xdr:cNvSpPr>
      </xdr:nvSpPr>
      <xdr:spPr>
        <a:xfrm>
          <a:off x="1769745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32</xdr:col>
      <xdr:colOff>123825</xdr:colOff>
      <xdr:row>94</xdr:row>
      <xdr:rowOff>85725</xdr:rowOff>
    </xdr:from>
    <xdr:to>
      <xdr:col>32</xdr:col>
      <xdr:colOff>228600</xdr:colOff>
      <xdr:row>95</xdr:row>
      <xdr:rowOff>19050</xdr:rowOff>
    </xdr:to>
    <xdr:sp>
      <xdr:nvSpPr>
        <xdr:cNvPr id="892" name="円/楕円 893"/>
        <xdr:cNvSpPr>
          <a:spLocks/>
        </xdr:cNvSpPr>
      </xdr:nvSpPr>
      <xdr:spPr>
        <a:xfrm>
          <a:off x="21183600" y="162020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93</xdr:row>
      <xdr:rowOff>142875</xdr:rowOff>
    </xdr:from>
    <xdr:to>
      <xdr:col>32</xdr:col>
      <xdr:colOff>400050</xdr:colOff>
      <xdr:row>94</xdr:row>
      <xdr:rowOff>133350</xdr:rowOff>
    </xdr:to>
    <xdr:sp fLocksText="0">
      <xdr:nvSpPr>
        <xdr:cNvPr id="893" name="前年度繰上充用金該当値テキスト"/>
        <xdr:cNvSpPr txBox="1">
          <a:spLocks noChangeArrowheads="1"/>
        </xdr:cNvSpPr>
      </xdr:nvSpPr>
      <xdr:spPr>
        <a:xfrm>
          <a:off x="21355050" y="160877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30</xdr:col>
      <xdr:colOff>638175</xdr:colOff>
      <xdr:row>94</xdr:row>
      <xdr:rowOff>85725</xdr:rowOff>
    </xdr:from>
    <xdr:to>
      <xdr:col>31</xdr:col>
      <xdr:colOff>76200</xdr:colOff>
      <xdr:row>95</xdr:row>
      <xdr:rowOff>19050</xdr:rowOff>
    </xdr:to>
    <xdr:sp>
      <xdr:nvSpPr>
        <xdr:cNvPr id="894" name="円/楕円 895"/>
        <xdr:cNvSpPr>
          <a:spLocks/>
        </xdr:cNvSpPr>
      </xdr:nvSpPr>
      <xdr:spPr>
        <a:xfrm>
          <a:off x="20383500" y="16202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93</xdr:row>
      <xdr:rowOff>47625</xdr:rowOff>
    </xdr:from>
    <xdr:to>
      <xdr:col>31</xdr:col>
      <xdr:colOff>95250</xdr:colOff>
      <xdr:row>94</xdr:row>
      <xdr:rowOff>38100</xdr:rowOff>
    </xdr:to>
    <xdr:sp fLocksText="0">
      <xdr:nvSpPr>
        <xdr:cNvPr id="895" name="テキスト ボックス 896"/>
        <xdr:cNvSpPr txBox="1">
          <a:spLocks noChangeArrowheads="1"/>
        </xdr:cNvSpPr>
      </xdr:nvSpPr>
      <xdr:spPr>
        <a:xfrm>
          <a:off x="20383500" y="159924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29</xdr:col>
      <xdr:colOff>447675</xdr:colOff>
      <xdr:row>94</xdr:row>
      <xdr:rowOff>85725</xdr:rowOff>
    </xdr:from>
    <xdr:to>
      <xdr:col>29</xdr:col>
      <xdr:colOff>542925</xdr:colOff>
      <xdr:row>95</xdr:row>
      <xdr:rowOff>19050</xdr:rowOff>
    </xdr:to>
    <xdr:sp>
      <xdr:nvSpPr>
        <xdr:cNvPr id="896" name="円/楕円 897"/>
        <xdr:cNvSpPr>
          <a:spLocks/>
        </xdr:cNvSpPr>
      </xdr:nvSpPr>
      <xdr:spPr>
        <a:xfrm>
          <a:off x="19535775" y="16202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438150</xdr:colOff>
      <xdr:row>93</xdr:row>
      <xdr:rowOff>47625</xdr:rowOff>
    </xdr:from>
    <xdr:to>
      <xdr:col>29</xdr:col>
      <xdr:colOff>542925</xdr:colOff>
      <xdr:row>94</xdr:row>
      <xdr:rowOff>38100</xdr:rowOff>
    </xdr:to>
    <xdr:sp fLocksText="0">
      <xdr:nvSpPr>
        <xdr:cNvPr id="897" name="テキスト ボックス 898"/>
        <xdr:cNvSpPr txBox="1">
          <a:spLocks noChangeArrowheads="1"/>
        </xdr:cNvSpPr>
      </xdr:nvSpPr>
      <xdr:spPr>
        <a:xfrm>
          <a:off x="19526250" y="1599247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28</xdr:col>
      <xdr:colOff>257175</xdr:colOff>
      <xdr:row>94</xdr:row>
      <xdr:rowOff>85725</xdr:rowOff>
    </xdr:from>
    <xdr:to>
      <xdr:col>28</xdr:col>
      <xdr:colOff>342900</xdr:colOff>
      <xdr:row>95</xdr:row>
      <xdr:rowOff>19050</xdr:rowOff>
    </xdr:to>
    <xdr:sp>
      <xdr:nvSpPr>
        <xdr:cNvPr id="898" name="円/楕円 899"/>
        <xdr:cNvSpPr>
          <a:spLocks/>
        </xdr:cNvSpPr>
      </xdr:nvSpPr>
      <xdr:spPr>
        <a:xfrm>
          <a:off x="18688050" y="16202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93</xdr:row>
      <xdr:rowOff>47625</xdr:rowOff>
    </xdr:from>
    <xdr:to>
      <xdr:col>28</xdr:col>
      <xdr:colOff>352425</xdr:colOff>
      <xdr:row>94</xdr:row>
      <xdr:rowOff>38100</xdr:rowOff>
    </xdr:to>
    <xdr:sp fLocksText="0">
      <xdr:nvSpPr>
        <xdr:cNvPr id="899" name="テキスト ボックス 900"/>
        <xdr:cNvSpPr txBox="1">
          <a:spLocks noChangeArrowheads="1"/>
        </xdr:cNvSpPr>
      </xdr:nvSpPr>
      <xdr:spPr>
        <a:xfrm>
          <a:off x="18678525" y="1599247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27</xdr:col>
      <xdr:colOff>57150</xdr:colOff>
      <xdr:row>94</xdr:row>
      <xdr:rowOff>85725</xdr:rowOff>
    </xdr:from>
    <xdr:to>
      <xdr:col>27</xdr:col>
      <xdr:colOff>152400</xdr:colOff>
      <xdr:row>95</xdr:row>
      <xdr:rowOff>19050</xdr:rowOff>
    </xdr:to>
    <xdr:sp>
      <xdr:nvSpPr>
        <xdr:cNvPr id="900" name="円/楕円 901"/>
        <xdr:cNvSpPr>
          <a:spLocks/>
        </xdr:cNvSpPr>
      </xdr:nvSpPr>
      <xdr:spPr>
        <a:xfrm>
          <a:off x="17830800" y="162020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93</xdr:row>
      <xdr:rowOff>47625</xdr:rowOff>
    </xdr:from>
    <xdr:to>
      <xdr:col>27</xdr:col>
      <xdr:colOff>161925</xdr:colOff>
      <xdr:row>94</xdr:row>
      <xdr:rowOff>38100</xdr:rowOff>
    </xdr:to>
    <xdr:sp fLocksText="0">
      <xdr:nvSpPr>
        <xdr:cNvPr id="901" name="テキスト ボックス 902"/>
        <xdr:cNvSpPr txBox="1">
          <a:spLocks noChangeArrowheads="1"/>
        </xdr:cNvSpPr>
      </xdr:nvSpPr>
      <xdr:spPr>
        <a:xfrm>
          <a:off x="17830800" y="159924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1</xdr:col>
      <xdr:colOff>66675</xdr:colOff>
      <xdr:row>103</xdr:row>
      <xdr:rowOff>123825</xdr:rowOff>
    </xdr:from>
    <xdr:to>
      <xdr:col>33</xdr:col>
      <xdr:colOff>304800</xdr:colOff>
      <xdr:row>114</xdr:row>
      <xdr:rowOff>142875</xdr:rowOff>
    </xdr:to>
    <xdr:sp>
      <xdr:nvSpPr>
        <xdr:cNvPr id="902" name="正方形/長方形 903"/>
        <xdr:cNvSpPr>
          <a:spLocks/>
        </xdr:cNvSpPr>
      </xdr:nvSpPr>
      <xdr:spPr>
        <a:xfrm>
          <a:off x="733425" y="17783175"/>
          <a:ext cx="21288375" cy="1905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104</xdr:row>
      <xdr:rowOff>9525</xdr:rowOff>
    </xdr:from>
    <xdr:to>
      <xdr:col>6</xdr:col>
      <xdr:colOff>466725</xdr:colOff>
      <xdr:row>105</xdr:row>
      <xdr:rowOff>95250</xdr:rowOff>
    </xdr:to>
    <xdr:sp>
      <xdr:nvSpPr>
        <xdr:cNvPr id="903" name="正方形/長方形 904"/>
        <xdr:cNvSpPr>
          <a:spLocks/>
        </xdr:cNvSpPr>
      </xdr:nvSpPr>
      <xdr:spPr>
        <a:xfrm>
          <a:off x="733425" y="17840325"/>
          <a:ext cx="3686175" cy="257175"/>
        </a:xfrm>
        <a:prstGeom prst="rect">
          <a:avLst/>
        </a:prstGeom>
        <a:noFill/>
        <a:ln w="9525" cmpd="sng">
          <a:noFill/>
        </a:ln>
      </xdr:spPr>
      <xdr:txBody>
        <a:bodyPr vertOverflow="clip" wrap="square" lIns="20160" tIns="20160" rIns="20160" bIns="20160" anchor="b"/>
        <a:p>
          <a:pPr algn="l">
            <a:defRPr/>
          </a:pPr>
          <a:r>
            <a:rPr lang="en-US" cap="none" sz="1200" b="1" i="1" u="none" baseline="0">
              <a:solidFill>
                <a:srgbClr val="FF0000"/>
              </a:solidFill>
              <a:latin typeface="ＭＳ Ｐゴシック"/>
              <a:ea typeface="ＭＳ Ｐゴシック"/>
              <a:cs typeface="ＭＳ Ｐゴシック"/>
            </a:rPr>
            <a:t>性質別歳出の分析欄</a:t>
          </a:r>
        </a:p>
      </xdr:txBody>
    </xdr:sp>
    <xdr:clientData/>
  </xdr:twoCellAnchor>
  <xdr:twoCellAnchor>
    <xdr:from>
      <xdr:col>1</xdr:col>
      <xdr:colOff>95250</xdr:colOff>
      <xdr:row>105</xdr:row>
      <xdr:rowOff>95250</xdr:rowOff>
    </xdr:from>
    <xdr:to>
      <xdr:col>33</xdr:col>
      <xdr:colOff>276225</xdr:colOff>
      <xdr:row>114</xdr:row>
      <xdr:rowOff>76200</xdr:rowOff>
    </xdr:to>
    <xdr:sp fLocksText="0">
      <xdr:nvSpPr>
        <xdr:cNvPr id="904" name="テキスト ボックス 905"/>
        <xdr:cNvSpPr txBox="1">
          <a:spLocks noChangeArrowheads="1"/>
        </xdr:cNvSpPr>
      </xdr:nvSpPr>
      <xdr:spPr>
        <a:xfrm>
          <a:off x="762000" y="18097500"/>
          <a:ext cx="21231225" cy="1524000"/>
        </a:xfrm>
        <a:prstGeom prst="rect">
          <a:avLst/>
        </a:prstGeom>
        <a:solidFill>
          <a:srgbClr val="FFFFFF"/>
        </a:solidFill>
        <a:ln w="9525" cmpd="sng">
          <a:noFill/>
        </a:ln>
      </xdr:spPr>
      <xdr:txBody>
        <a:bodyPr vertOverflow="clip" wrap="square" lIns="20160" tIns="20160" rIns="20160" bIns="20160"/>
        <a:p>
          <a:pPr algn="l">
            <a:defRPr/>
          </a:pPr>
          <a:r>
            <a:rPr lang="en-US" cap="none" sz="1300" b="0" i="0" u="none" baseline="0">
              <a:solidFill>
                <a:srgbClr val="000000"/>
              </a:solidFill>
              <a:latin typeface="ＭＳ Ｐゴシック"/>
              <a:ea typeface="ＭＳ Ｐゴシック"/>
              <a:cs typeface="ＭＳ Ｐゴシック"/>
            </a:rPr>
            <a:t>　歳出決算総額は、住民一人当たり約５４９，０００円となっている。維持補修費は、住民一人当たり１４，０８５円となっており、類似団体と比較して1人当たりのコストが高い状況となっている。これは、冬期間の除排雪作業に係る経費が類似団体に比べて多いことが主な要因である。また、補助費等は、住民一人当たり８９，８０９円と前年度より２２，６４２円増加しており、類似団体と比較して１人当たりのコストが高い状況となっている。これは、農林水産業費の多面的機能支払交付金事業が前年度と比較し約２億円増加していることが主な要因である。
　今後も財政健全化方針に基づく経費削減の取組等を着実に実施していくことで、コストの削減に努める。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266700</xdr:colOff>
      <xdr:row>4</xdr:row>
      <xdr:rowOff>76200</xdr:rowOff>
    </xdr:to>
    <xdr:sp>
      <xdr:nvSpPr>
        <xdr:cNvPr id="1" name="正方形/長方形 1"/>
        <xdr:cNvSpPr>
          <a:spLocks/>
        </xdr:cNvSpPr>
      </xdr:nvSpPr>
      <xdr:spPr>
        <a:xfrm>
          <a:off x="609600" y="123825"/>
          <a:ext cx="12172950" cy="638175"/>
        </a:xfrm>
        <a:prstGeom prst="rect">
          <a:avLst/>
        </a:prstGeom>
        <a:noFill/>
        <a:ln w="9525" cmpd="sng">
          <a:noFill/>
        </a:ln>
      </xdr:spPr>
      <xdr:txBody>
        <a:bodyPr vertOverflow="clip" wrap="square" lIns="20160" tIns="20160" rIns="20160" bIns="20160" anchor="ctr"/>
        <a:p>
          <a:pPr algn="l">
            <a:defRPr/>
          </a:pPr>
          <a:r>
            <a:rPr lang="en-US" cap="none" sz="3200" b="1" i="0" u="none" baseline="0">
              <a:solidFill>
                <a:srgbClr val="000000"/>
              </a:solidFill>
              <a:latin typeface="ＭＳ Ｐゴシック"/>
              <a:ea typeface="ＭＳ Ｐゴシック"/>
              <a:cs typeface="ＭＳ Ｐゴシック"/>
            </a:rPr>
            <a:t>（6）市町村目的別歳出決算分析表（住民一人当たりのコスト）</a:t>
          </a:r>
        </a:p>
      </xdr:txBody>
    </xdr:sp>
    <xdr:clientData/>
  </xdr:twoCellAnchor>
  <xdr:twoCellAnchor>
    <xdr:from>
      <xdr:col>27</xdr:col>
      <xdr:colOff>485775</xdr:colOff>
      <xdr:row>1</xdr:row>
      <xdr:rowOff>19050</xdr:rowOff>
    </xdr:from>
    <xdr:to>
      <xdr:col>33</xdr:col>
      <xdr:colOff>304800</xdr:colOff>
      <xdr:row>4</xdr:row>
      <xdr:rowOff>66675</xdr:rowOff>
    </xdr:to>
    <xdr:sp>
      <xdr:nvSpPr>
        <xdr:cNvPr id="2" name="正方形/長方形 2"/>
        <xdr:cNvSpPr>
          <a:spLocks/>
        </xdr:cNvSpPr>
      </xdr:nvSpPr>
      <xdr:spPr>
        <a:xfrm>
          <a:off x="18259425" y="190500"/>
          <a:ext cx="37623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1</xdr:row>
      <xdr:rowOff>47625</xdr:rowOff>
    </xdr:from>
    <xdr:to>
      <xdr:col>33</xdr:col>
      <xdr:colOff>276225</xdr:colOff>
      <xdr:row>4</xdr:row>
      <xdr:rowOff>38100</xdr:rowOff>
    </xdr:to>
    <xdr:sp>
      <xdr:nvSpPr>
        <xdr:cNvPr id="3" name="正方形/長方形 3"/>
        <xdr:cNvSpPr>
          <a:spLocks/>
        </xdr:cNvSpPr>
      </xdr:nvSpPr>
      <xdr:spPr>
        <a:xfrm>
          <a:off x="18278475" y="219075"/>
          <a:ext cx="3714750"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533400</xdr:colOff>
      <xdr:row>1</xdr:row>
      <xdr:rowOff>66675</xdr:rowOff>
    </xdr:from>
    <xdr:to>
      <xdr:col>33</xdr:col>
      <xdr:colOff>247650</xdr:colOff>
      <xdr:row>3</xdr:row>
      <xdr:rowOff>171450</xdr:rowOff>
    </xdr:to>
    <xdr:sp>
      <xdr:nvSpPr>
        <xdr:cNvPr id="4" name="正方形/長方形 4"/>
        <xdr:cNvSpPr>
          <a:spLocks/>
        </xdr:cNvSpPr>
      </xdr:nvSpPr>
      <xdr:spPr>
        <a:xfrm>
          <a:off x="18307050" y="238125"/>
          <a:ext cx="3657600" cy="447675"/>
        </a:xfrm>
        <a:prstGeom prst="rect">
          <a:avLst/>
        </a:prstGeom>
        <a:solidFill>
          <a:srgbClr val="FF0000"/>
        </a:solidFill>
        <a:ln w="936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秋田県美郷町</a:t>
          </a:r>
        </a:p>
      </xdr:txBody>
    </xdr:sp>
    <xdr:clientData/>
  </xdr:twoCellAnchor>
  <xdr:twoCellAnchor>
    <xdr:from>
      <xdr:col>23</xdr:col>
      <xdr:colOff>438150</xdr:colOff>
      <xdr:row>1</xdr:row>
      <xdr:rowOff>19050</xdr:rowOff>
    </xdr:from>
    <xdr:to>
      <xdr:col>27</xdr:col>
      <xdr:colOff>352425</xdr:colOff>
      <xdr:row>4</xdr:row>
      <xdr:rowOff>66675</xdr:rowOff>
    </xdr:to>
    <xdr:sp>
      <xdr:nvSpPr>
        <xdr:cNvPr id="5" name="正方形/長方形 5"/>
        <xdr:cNvSpPr>
          <a:spLocks/>
        </xdr:cNvSpPr>
      </xdr:nvSpPr>
      <xdr:spPr>
        <a:xfrm>
          <a:off x="15582900" y="190500"/>
          <a:ext cx="2543175" cy="561975"/>
        </a:xfrm>
        <a:prstGeom prst="rect">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457200</xdr:colOff>
      <xdr:row>1</xdr:row>
      <xdr:rowOff>47625</xdr:rowOff>
    </xdr:from>
    <xdr:to>
      <xdr:col>27</xdr:col>
      <xdr:colOff>333375</xdr:colOff>
      <xdr:row>4</xdr:row>
      <xdr:rowOff>38100</xdr:rowOff>
    </xdr:to>
    <xdr:sp>
      <xdr:nvSpPr>
        <xdr:cNvPr id="6" name="正方形/長方形 6"/>
        <xdr:cNvSpPr>
          <a:spLocks/>
        </xdr:cNvSpPr>
      </xdr:nvSpPr>
      <xdr:spPr>
        <a:xfrm>
          <a:off x="15601950" y="219075"/>
          <a:ext cx="2505075" cy="504825"/>
        </a:xfrm>
        <a:prstGeom prst="rect">
          <a:avLst/>
        </a:prstGeom>
        <a:solidFill>
          <a:srgbClr val="FF0000"/>
        </a:solidFill>
        <a:ln w="936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485775</xdr:colOff>
      <xdr:row>1</xdr:row>
      <xdr:rowOff>66675</xdr:rowOff>
    </xdr:from>
    <xdr:to>
      <xdr:col>27</xdr:col>
      <xdr:colOff>314325</xdr:colOff>
      <xdr:row>4</xdr:row>
      <xdr:rowOff>9525</xdr:rowOff>
    </xdr:to>
    <xdr:sp>
      <xdr:nvSpPr>
        <xdr:cNvPr id="7" name="正方形/長方形 7"/>
        <xdr:cNvSpPr>
          <a:spLocks/>
        </xdr:cNvSpPr>
      </xdr:nvSpPr>
      <xdr:spPr>
        <a:xfrm>
          <a:off x="15630525" y="238125"/>
          <a:ext cx="2457450" cy="457200"/>
        </a:xfrm>
        <a:prstGeom prst="rect">
          <a:avLst/>
        </a:prstGeom>
        <a:solidFill>
          <a:srgbClr val="FF0000"/>
        </a:solidFill>
        <a:ln w="3240" cmpd="sng">
          <a:solidFill>
            <a:srgbClr val="FFFFFF"/>
          </a:solidFill>
          <a:headEnd type="none"/>
          <a:tailEnd type="none"/>
        </a:ln>
      </xdr:spPr>
      <xdr:txBody>
        <a:bodyPr vertOverflow="clip" wrap="square" lIns="20160" tIns="20160" rIns="20160" bIns="20160" anchor="ctr"/>
        <a:p>
          <a:pPr algn="ctr">
            <a:defRPr/>
          </a:pPr>
          <a:r>
            <a:rPr lang="en-US" cap="none" sz="2000" b="1" i="0" u="none" baseline="0">
              <a:solidFill>
                <a:srgbClr val="FFFFFF"/>
              </a:solidFill>
              <a:latin typeface="ＭＳ Ｐゴシック"/>
              <a:ea typeface="ＭＳ Ｐゴシック"/>
              <a:cs typeface="ＭＳ Ｐゴシック"/>
            </a:rPr>
            <a:t>平成</a:t>
          </a:r>
          <a:r>
            <a:rPr lang="en-US" cap="none" sz="2000" b="1" i="0" u="none" baseline="0">
              <a:solidFill>
                <a:srgbClr val="FFFFFF"/>
              </a:solidFill>
            </a:rPr>
            <a:t>27</a:t>
          </a:r>
          <a:r>
            <a:rPr lang="en-US" cap="none" sz="200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66675</xdr:colOff>
      <xdr:row>5</xdr:row>
      <xdr:rowOff>28575</xdr:rowOff>
    </xdr:from>
    <xdr:to>
      <xdr:col>15</xdr:col>
      <xdr:colOff>171450</xdr:colOff>
      <xdr:row>15</xdr:row>
      <xdr:rowOff>95250</xdr:rowOff>
    </xdr:to>
    <xdr:sp>
      <xdr:nvSpPr>
        <xdr:cNvPr id="8" name="正方形/長方形 8"/>
        <xdr:cNvSpPr>
          <a:spLocks/>
        </xdr:cNvSpPr>
      </xdr:nvSpPr>
      <xdr:spPr>
        <a:xfrm>
          <a:off x="733425" y="885825"/>
          <a:ext cx="9305925" cy="178117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5</xdr:row>
      <xdr:rowOff>66675</xdr:rowOff>
    </xdr:from>
    <xdr:to>
      <xdr:col>3</xdr:col>
      <xdr:colOff>209550</xdr:colOff>
      <xdr:row>15</xdr:row>
      <xdr:rowOff>66675</xdr:rowOff>
    </xdr:to>
    <xdr:sp>
      <xdr:nvSpPr>
        <xdr:cNvPr id="9" name="正方形/長方形 9"/>
        <xdr:cNvSpPr>
          <a:spLocks/>
        </xdr:cNvSpPr>
      </xdr:nvSpPr>
      <xdr:spPr>
        <a:xfrm>
          <a:off x="847725" y="923925"/>
          <a:ext cx="13430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人口
　うち日本人
面積
歳入総額
歳出総額
実質収支
標準財政規模
地方債現在高</a:t>
          </a:r>
        </a:p>
      </xdr:txBody>
    </xdr:sp>
    <xdr:clientData/>
  </xdr:twoCellAnchor>
  <xdr:twoCellAnchor>
    <xdr:from>
      <xdr:col>3</xdr:col>
      <xdr:colOff>142875</xdr:colOff>
      <xdr:row>5</xdr:row>
      <xdr:rowOff>66675</xdr:rowOff>
    </xdr:from>
    <xdr:to>
      <xdr:col>5</xdr:col>
      <xdr:colOff>57150</xdr:colOff>
      <xdr:row>15</xdr:row>
      <xdr:rowOff>66675</xdr:rowOff>
    </xdr:to>
    <xdr:sp>
      <xdr:nvSpPr>
        <xdr:cNvPr id="10" name="正方形/長方形 10"/>
        <xdr:cNvSpPr>
          <a:spLocks/>
        </xdr:cNvSpPr>
      </xdr:nvSpPr>
      <xdr:spPr>
        <a:xfrm>
          <a:off x="2124075" y="923925"/>
          <a:ext cx="1228725" cy="171450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20,646
20,601
168.34
11,747,133
11,327,689
388,964
8,202,236
10,738,181</a:t>
          </a:r>
        </a:p>
      </xdr:txBody>
    </xdr:sp>
    <xdr:clientData/>
  </xdr:twoCellAnchor>
  <xdr:twoCellAnchor>
    <xdr:from>
      <xdr:col>5</xdr:col>
      <xdr:colOff>114300</xdr:colOff>
      <xdr:row>5</xdr:row>
      <xdr:rowOff>66675</xdr:rowOff>
    </xdr:from>
    <xdr:to>
      <xdr:col>7</xdr:col>
      <xdr:colOff>257175</xdr:colOff>
      <xdr:row>15</xdr:row>
      <xdr:rowOff>66675</xdr:rowOff>
    </xdr:to>
    <xdr:sp>
      <xdr:nvSpPr>
        <xdr:cNvPr id="11" name="正方形/長方形 11"/>
        <xdr:cNvSpPr>
          <a:spLocks/>
        </xdr:cNvSpPr>
      </xdr:nvSpPr>
      <xdr:spPr>
        <a:xfrm>
          <a:off x="3409950" y="923925"/>
          <a:ext cx="1457325" cy="171450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(H28.1.1</a:t>
          </a:r>
          <a:r>
            <a:rPr lang="en-US" cap="none" sz="1100" b="1" i="0" u="none" baseline="0">
              <a:solidFill>
                <a:srgbClr val="000000"/>
              </a:solidFill>
              <a:latin typeface="ＭＳ Ｐゴシック"/>
              <a:ea typeface="ＭＳ Ｐゴシック"/>
              <a:cs typeface="ＭＳ Ｐゴシック"/>
            </a:rPr>
            <a:t>現在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ｋ㎡
千円
千円
千円
千円
千円</a:t>
          </a:r>
        </a:p>
      </xdr:txBody>
    </xdr:sp>
    <xdr:clientData/>
  </xdr:twoCellAnchor>
  <xdr:twoCellAnchor>
    <xdr:from>
      <xdr:col>7</xdr:col>
      <xdr:colOff>257175</xdr:colOff>
      <xdr:row>5</xdr:row>
      <xdr:rowOff>85725</xdr:rowOff>
    </xdr:from>
    <xdr:to>
      <xdr:col>10</xdr:col>
      <xdr:colOff>238125</xdr:colOff>
      <xdr:row>10</xdr:row>
      <xdr:rowOff>161925</xdr:rowOff>
    </xdr:to>
    <xdr:sp>
      <xdr:nvSpPr>
        <xdr:cNvPr id="12" name="正方形/長方形 12"/>
        <xdr:cNvSpPr>
          <a:spLocks/>
        </xdr:cNvSpPr>
      </xdr:nvSpPr>
      <xdr:spPr>
        <a:xfrm>
          <a:off x="4867275" y="942975"/>
          <a:ext cx="1952625" cy="933450"/>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実質赤字比率
連結実質赤字比率
実質公債費比率
将来負担比率</a:t>
          </a:r>
        </a:p>
      </xdr:txBody>
    </xdr:sp>
    <xdr:clientData/>
  </xdr:twoCellAnchor>
  <xdr:twoCellAnchor>
    <xdr:from>
      <xdr:col>10</xdr:col>
      <xdr:colOff>238125</xdr:colOff>
      <xdr:row>5</xdr:row>
      <xdr:rowOff>85725</xdr:rowOff>
    </xdr:from>
    <xdr:to>
      <xdr:col>12</xdr:col>
      <xdr:colOff>133350</xdr:colOff>
      <xdr:row>10</xdr:row>
      <xdr:rowOff>161925</xdr:rowOff>
    </xdr:to>
    <xdr:sp>
      <xdr:nvSpPr>
        <xdr:cNvPr id="13" name="正方形/長方形 13"/>
        <xdr:cNvSpPr>
          <a:spLocks/>
        </xdr:cNvSpPr>
      </xdr:nvSpPr>
      <xdr:spPr>
        <a:xfrm>
          <a:off x="6819900" y="942975"/>
          <a:ext cx="1209675" cy="933450"/>
        </a:xfrm>
        <a:prstGeom prst="rect">
          <a:avLst/>
        </a:prstGeom>
        <a:noFill/>
        <a:ln w="9525" cmpd="sng">
          <a:noFill/>
        </a:ln>
      </xdr:spPr>
      <xdr:txBody>
        <a:bodyPr vertOverflow="clip" wrap="square" lIns="20160" tIns="20160" rIns="20160" bIns="20160" anchor="ctr"/>
        <a:p>
          <a:pPr algn="r">
            <a:defRPr/>
          </a:pPr>
          <a:r>
            <a:rPr lang="en-US" cap="none" sz="1100" b="1" i="0" u="none" baseline="0">
              <a:solidFill>
                <a:srgbClr val="000000"/>
              </a:solidFill>
            </a:rPr>
            <a:t>-
-
7.0
-</a:t>
          </a:r>
        </a:p>
      </xdr:txBody>
    </xdr:sp>
    <xdr:clientData/>
  </xdr:twoCellAnchor>
  <xdr:twoCellAnchor>
    <xdr:from>
      <xdr:col>12</xdr:col>
      <xdr:colOff>200025</xdr:colOff>
      <xdr:row>5</xdr:row>
      <xdr:rowOff>95250</xdr:rowOff>
    </xdr:from>
    <xdr:to>
      <xdr:col>13</xdr:col>
      <xdr:colOff>142875</xdr:colOff>
      <xdr:row>11</xdr:row>
      <xdr:rowOff>9525</xdr:rowOff>
    </xdr:to>
    <xdr:sp>
      <xdr:nvSpPr>
        <xdr:cNvPr id="14" name="正方形/長方形 14"/>
        <xdr:cNvSpPr>
          <a:spLocks/>
        </xdr:cNvSpPr>
      </xdr:nvSpPr>
      <xdr:spPr>
        <a:xfrm>
          <a:off x="8096250" y="952500"/>
          <a:ext cx="600075" cy="9429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
％
％
％</a:t>
          </a:r>
        </a:p>
      </xdr:txBody>
    </xdr:sp>
    <xdr:clientData/>
  </xdr:twoCellAnchor>
  <xdr:twoCellAnchor>
    <xdr:from>
      <xdr:col>7</xdr:col>
      <xdr:colOff>257175</xdr:colOff>
      <xdr:row>10</xdr:row>
      <xdr:rowOff>0</xdr:rowOff>
    </xdr:from>
    <xdr:to>
      <xdr:col>10</xdr:col>
      <xdr:colOff>238125</xdr:colOff>
      <xdr:row>13</xdr:row>
      <xdr:rowOff>123825</xdr:rowOff>
    </xdr:to>
    <xdr:sp>
      <xdr:nvSpPr>
        <xdr:cNvPr id="15" name="正方形/長方形 15"/>
        <xdr:cNvSpPr>
          <a:spLocks/>
        </xdr:cNvSpPr>
      </xdr:nvSpPr>
      <xdr:spPr>
        <a:xfrm>
          <a:off x="4867275" y="1714500"/>
          <a:ext cx="1952625"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latin typeface="ＭＳ Ｐゴシック"/>
              <a:ea typeface="ＭＳ Ｐゴシック"/>
              <a:cs typeface="ＭＳ Ｐゴシック"/>
            </a:rPr>
            <a:t>市町村類型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年度毎</a:t>
          </a:r>
          <a:r>
            <a:rPr lang="en-US" cap="none" sz="1100" b="1" i="0" u="none" baseline="0">
              <a:solidFill>
                <a:srgbClr val="000000"/>
              </a:solidFill>
            </a:rPr>
            <a:t>)</a:t>
          </a:r>
        </a:p>
      </xdr:txBody>
    </xdr:sp>
    <xdr:clientData/>
  </xdr:twoCellAnchor>
  <xdr:twoCellAnchor>
    <xdr:from>
      <xdr:col>10</xdr:col>
      <xdr:colOff>295275</xdr:colOff>
      <xdr:row>10</xdr:row>
      <xdr:rowOff>0</xdr:rowOff>
    </xdr:from>
    <xdr:to>
      <xdr:col>15</xdr:col>
      <xdr:colOff>171450</xdr:colOff>
      <xdr:row>13</xdr:row>
      <xdr:rowOff>123825</xdr:rowOff>
    </xdr:to>
    <xdr:sp>
      <xdr:nvSpPr>
        <xdr:cNvPr id="16" name="正方形/長方形 16"/>
        <xdr:cNvSpPr>
          <a:spLocks/>
        </xdr:cNvSpPr>
      </xdr:nvSpPr>
      <xdr:spPr>
        <a:xfrm>
          <a:off x="6877050" y="1714500"/>
          <a:ext cx="3162300" cy="638175"/>
        </a:xfrm>
        <a:prstGeom prst="rect">
          <a:avLst/>
        </a:prstGeom>
        <a:noFill/>
        <a:ln w="9525" cmpd="sng">
          <a:noFill/>
        </a:ln>
      </xdr:spPr>
      <xdr:txBody>
        <a:bodyPr vertOverflow="clip" wrap="square" lIns="20160" tIns="20160" rIns="20160" bIns="20160" anchor="ctr"/>
        <a:p>
          <a:pPr algn="l">
            <a:defRPr/>
          </a:pPr>
          <a:r>
            <a:rPr lang="en-US" cap="none" sz="1100" b="1" i="0" u="none" baseline="0">
              <a:solidFill>
                <a:srgbClr val="000000"/>
              </a:solidFill>
            </a:rPr>
            <a:t>H23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H24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H25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H26  Ⅴ</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rPr>
            <a:t>    H27  Ⅴ</a:t>
          </a: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381000</xdr:colOff>
      <xdr:row>5</xdr:row>
      <xdr:rowOff>28575</xdr:rowOff>
    </xdr:from>
    <xdr:to>
      <xdr:col>17</xdr:col>
      <xdr:colOff>523875</xdr:colOff>
      <xdr:row>11</xdr:row>
      <xdr:rowOff>142875</xdr:rowOff>
    </xdr:to>
    <xdr:sp>
      <xdr:nvSpPr>
        <xdr:cNvPr id="17" name="角丸四角形 17"/>
        <xdr:cNvSpPr>
          <a:spLocks/>
        </xdr:cNvSpPr>
      </xdr:nvSpPr>
      <xdr:spPr>
        <a:xfrm>
          <a:off x="10248900" y="885825"/>
          <a:ext cx="1466850" cy="1143000"/>
        </a:xfrm>
        <a:prstGeom prst="round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628650</xdr:colOff>
      <xdr:row>5</xdr:row>
      <xdr:rowOff>95250</xdr:rowOff>
    </xdr:from>
    <xdr:to>
      <xdr:col>17</xdr:col>
      <xdr:colOff>523875</xdr:colOff>
      <xdr:row>7</xdr:row>
      <xdr:rowOff>9525</xdr:rowOff>
    </xdr:to>
    <xdr:sp>
      <xdr:nvSpPr>
        <xdr:cNvPr id="18" name="正方形/長方形 18"/>
        <xdr:cNvSpPr>
          <a:spLocks/>
        </xdr:cNvSpPr>
      </xdr:nvSpPr>
      <xdr:spPr>
        <a:xfrm>
          <a:off x="10496550" y="952500"/>
          <a:ext cx="1219200" cy="2571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15</xdr:col>
      <xdr:colOff>628650</xdr:colOff>
      <xdr:row>7</xdr:row>
      <xdr:rowOff>19050</xdr:rowOff>
    </xdr:from>
    <xdr:to>
      <xdr:col>17</xdr:col>
      <xdr:colOff>523875</xdr:colOff>
      <xdr:row>8</xdr:row>
      <xdr:rowOff>104775</xdr:rowOff>
    </xdr:to>
    <xdr:sp>
      <xdr:nvSpPr>
        <xdr:cNvPr id="19" name="正方形/長方形 19"/>
        <xdr:cNvSpPr>
          <a:spLocks/>
        </xdr:cNvSpPr>
      </xdr:nvSpPr>
      <xdr:spPr>
        <a:xfrm>
          <a:off x="10496550" y="1219200"/>
          <a:ext cx="1219200" cy="2571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15</xdr:col>
      <xdr:colOff>628650</xdr:colOff>
      <xdr:row>9</xdr:row>
      <xdr:rowOff>9525</xdr:rowOff>
    </xdr:from>
    <xdr:to>
      <xdr:col>17</xdr:col>
      <xdr:colOff>523875</xdr:colOff>
      <xdr:row>12</xdr:row>
      <xdr:rowOff>123825</xdr:rowOff>
    </xdr:to>
    <xdr:sp>
      <xdr:nvSpPr>
        <xdr:cNvPr id="20" name="正方形/長方形 20"/>
        <xdr:cNvSpPr>
          <a:spLocks/>
        </xdr:cNvSpPr>
      </xdr:nvSpPr>
      <xdr:spPr>
        <a:xfrm>
          <a:off x="10496550" y="1552575"/>
          <a:ext cx="1219200" cy="6286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ゴシック"/>
              <a:ea typeface="ＭＳ Ｐゴシック"/>
              <a:cs typeface="ＭＳ Ｐゴシック"/>
            </a:rPr>
            <a:t>類似団体内の
 最大値及び最小値</a:t>
          </a:r>
        </a:p>
      </xdr:txBody>
    </xdr:sp>
    <xdr:clientData/>
  </xdr:twoCellAnchor>
  <xdr:twoCellAnchor>
    <xdr:from>
      <xdr:col>15</xdr:col>
      <xdr:colOff>457200</xdr:colOff>
      <xdr:row>6</xdr:row>
      <xdr:rowOff>38100</xdr:rowOff>
    </xdr:from>
    <xdr:to>
      <xdr:col>16</xdr:col>
      <xdr:colOff>0</xdr:colOff>
      <xdr:row>6</xdr:row>
      <xdr:rowOff>38100</xdr:rowOff>
    </xdr:to>
    <xdr:sp>
      <xdr:nvSpPr>
        <xdr:cNvPr id="21" name="直線コネクタ 21"/>
        <xdr:cNvSpPr>
          <a:spLocks/>
        </xdr:cNvSpPr>
      </xdr:nvSpPr>
      <xdr:spPr>
        <a:xfrm flipH="1">
          <a:off x="10325100" y="1066800"/>
          <a:ext cx="2000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5</xdr:row>
      <xdr:rowOff>161925</xdr:rowOff>
    </xdr:from>
    <xdr:to>
      <xdr:col>15</xdr:col>
      <xdr:colOff>609600</xdr:colOff>
      <xdr:row>6</xdr:row>
      <xdr:rowOff>85725</xdr:rowOff>
    </xdr:to>
    <xdr:sp>
      <xdr:nvSpPr>
        <xdr:cNvPr id="22" name="円/楕円 22"/>
        <xdr:cNvSpPr>
          <a:spLocks/>
        </xdr:cNvSpPr>
      </xdr:nvSpPr>
      <xdr:spPr>
        <a:xfrm>
          <a:off x="10382250" y="10191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7</xdr:row>
      <xdr:rowOff>85725</xdr:rowOff>
    </xdr:from>
    <xdr:to>
      <xdr:col>15</xdr:col>
      <xdr:colOff>609600</xdr:colOff>
      <xdr:row>8</xdr:row>
      <xdr:rowOff>9525</xdr:rowOff>
    </xdr:to>
    <xdr:sp>
      <xdr:nvSpPr>
        <xdr:cNvPr id="23" name="フローチャート : 判断 23"/>
        <xdr:cNvSpPr>
          <a:spLocks/>
        </xdr:cNvSpPr>
      </xdr:nvSpPr>
      <xdr:spPr>
        <a:xfrm>
          <a:off x="10382250" y="12858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552450</xdr:colOff>
      <xdr:row>8</xdr:row>
      <xdr:rowOff>152400</xdr:rowOff>
    </xdr:from>
    <xdr:to>
      <xdr:col>15</xdr:col>
      <xdr:colOff>552450</xdr:colOff>
      <xdr:row>9</xdr:row>
      <xdr:rowOff>123825</xdr:rowOff>
    </xdr:to>
    <xdr:sp>
      <xdr:nvSpPr>
        <xdr:cNvPr id="24" name="直線コネクタ 24"/>
        <xdr:cNvSpPr>
          <a:spLocks/>
        </xdr:cNvSpPr>
      </xdr:nvSpPr>
      <xdr:spPr>
        <a:xfrm>
          <a:off x="10420350" y="1524000"/>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8</xdr:row>
      <xdr:rowOff>152400</xdr:rowOff>
    </xdr:from>
    <xdr:to>
      <xdr:col>15</xdr:col>
      <xdr:colOff>638175</xdr:colOff>
      <xdr:row>8</xdr:row>
      <xdr:rowOff>152400</xdr:rowOff>
    </xdr:to>
    <xdr:sp>
      <xdr:nvSpPr>
        <xdr:cNvPr id="25" name="直線コネクタ 25"/>
        <xdr:cNvSpPr>
          <a:spLocks/>
        </xdr:cNvSpPr>
      </xdr:nvSpPr>
      <xdr:spPr>
        <a:xfrm>
          <a:off x="10344150" y="15240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552450</xdr:colOff>
      <xdr:row>10</xdr:row>
      <xdr:rowOff>47625</xdr:rowOff>
    </xdr:from>
    <xdr:to>
      <xdr:col>15</xdr:col>
      <xdr:colOff>552450</xdr:colOff>
      <xdr:row>11</xdr:row>
      <xdr:rowOff>19050</xdr:rowOff>
    </xdr:to>
    <xdr:sp>
      <xdr:nvSpPr>
        <xdr:cNvPr id="26" name="直線コネクタ 26"/>
        <xdr:cNvSpPr>
          <a:spLocks/>
        </xdr:cNvSpPr>
      </xdr:nvSpPr>
      <xdr:spPr>
        <a:xfrm flipV="1">
          <a:off x="10420350" y="1762125"/>
          <a:ext cx="0" cy="1428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11</xdr:row>
      <xdr:rowOff>19050</xdr:rowOff>
    </xdr:from>
    <xdr:to>
      <xdr:col>15</xdr:col>
      <xdr:colOff>638175</xdr:colOff>
      <xdr:row>11</xdr:row>
      <xdr:rowOff>19050</xdr:rowOff>
    </xdr:to>
    <xdr:sp>
      <xdr:nvSpPr>
        <xdr:cNvPr id="27" name="直線コネクタ 27"/>
        <xdr:cNvSpPr>
          <a:spLocks/>
        </xdr:cNvSpPr>
      </xdr:nvSpPr>
      <xdr:spPr>
        <a:xfrm>
          <a:off x="10344150" y="1905000"/>
          <a:ext cx="161925" cy="0"/>
        </a:xfrm>
        <a:prstGeom prst="line">
          <a:avLst/>
        </a:prstGeom>
        <a:noFill/>
        <a:ln w="158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16</xdr:row>
      <xdr:rowOff>114300</xdr:rowOff>
    </xdr:from>
    <xdr:to>
      <xdr:col>14</xdr:col>
      <xdr:colOff>266700</xdr:colOff>
      <xdr:row>17</xdr:row>
      <xdr:rowOff>114300</xdr:rowOff>
    </xdr:to>
    <xdr:sp fLocksText="0">
      <xdr:nvSpPr>
        <xdr:cNvPr id="28" name="テキスト ボックス 28"/>
        <xdr:cNvSpPr txBox="1">
          <a:spLocks noChangeArrowheads="1"/>
        </xdr:cNvSpPr>
      </xdr:nvSpPr>
      <xdr:spPr>
        <a:xfrm>
          <a:off x="381000" y="2857500"/>
          <a:ext cx="90963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xdr:from>
      <xdr:col>0</xdr:col>
      <xdr:colOff>342900</xdr:colOff>
      <xdr:row>18</xdr:row>
      <xdr:rowOff>85725</xdr:rowOff>
    </xdr:from>
    <xdr:to>
      <xdr:col>15</xdr:col>
      <xdr:colOff>419100</xdr:colOff>
      <xdr:row>19</xdr:row>
      <xdr:rowOff>85725</xdr:rowOff>
    </xdr:to>
    <xdr:sp fLocksText="0">
      <xdr:nvSpPr>
        <xdr:cNvPr id="29" name="テキスト ボックス 29"/>
        <xdr:cNvSpPr txBox="1">
          <a:spLocks noChangeArrowheads="1"/>
        </xdr:cNvSpPr>
      </xdr:nvSpPr>
      <xdr:spPr>
        <a:xfrm>
          <a:off x="342900" y="3171825"/>
          <a:ext cx="9944100"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xdr:from>
      <xdr:col>0</xdr:col>
      <xdr:colOff>400050</xdr:colOff>
      <xdr:row>20</xdr:row>
      <xdr:rowOff>66675</xdr:rowOff>
    </xdr:from>
    <xdr:to>
      <xdr:col>13</xdr:col>
      <xdr:colOff>333375</xdr:colOff>
      <xdr:row>21</xdr:row>
      <xdr:rowOff>66675</xdr:rowOff>
    </xdr:to>
    <xdr:sp fLocksText="0">
      <xdr:nvSpPr>
        <xdr:cNvPr id="30" name="テキスト ボックス 30"/>
        <xdr:cNvSpPr txBox="1">
          <a:spLocks noChangeArrowheads="1"/>
        </xdr:cNvSpPr>
      </xdr:nvSpPr>
      <xdr:spPr>
        <a:xfrm>
          <a:off x="400050" y="3495675"/>
          <a:ext cx="8486775" cy="171450"/>
        </a:xfrm>
        <a:prstGeom prst="rect">
          <a:avLst/>
        </a:prstGeom>
        <a:noFill/>
        <a:ln w="9525" cmpd="sng">
          <a:noFill/>
        </a:ln>
      </xdr:spPr>
      <xdr:txBody>
        <a:bodyPr vertOverflow="clip" wrap="square" lIns="20160" tIns="20160" rIns="20160" bIns="20160">
          <a:spAutoFit/>
        </a:bodyPr>
        <a:p>
          <a:pPr algn="l">
            <a:defRPr/>
          </a:pPr>
          <a:r>
            <a:rPr lang="en-US" cap="none" sz="1000" b="0" i="0" u="none" baseline="0">
              <a:solidFill>
                <a:srgbClr val="000000"/>
              </a:solidFill>
              <a:latin typeface="ＭＳ Ｐゴシック"/>
              <a:ea typeface="ＭＳ Ｐゴシック"/>
              <a:cs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609600</xdr:colOff>
      <xdr:row>25</xdr:row>
      <xdr:rowOff>28575</xdr:rowOff>
    </xdr:to>
    <xdr:sp>
      <xdr:nvSpPr>
        <xdr:cNvPr id="31" name="正方形/長方形 31"/>
        <xdr:cNvSpPr>
          <a:spLocks/>
        </xdr:cNvSpPr>
      </xdr:nvSpPr>
      <xdr:spPr>
        <a:xfrm>
          <a:off x="733425" y="4000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議会費</a:t>
          </a:r>
        </a:p>
      </xdr:txBody>
    </xdr:sp>
    <xdr:clientData/>
  </xdr:twoCellAnchor>
  <xdr:twoCellAnchor>
    <xdr:from>
      <xdr:col>1</xdr:col>
      <xdr:colOff>180975</xdr:colOff>
      <xdr:row>25</xdr:row>
      <xdr:rowOff>57150</xdr:rowOff>
    </xdr:from>
    <xdr:to>
      <xdr:col>3</xdr:col>
      <xdr:colOff>333375</xdr:colOff>
      <xdr:row>26</xdr:row>
      <xdr:rowOff>142875</xdr:rowOff>
    </xdr:to>
    <xdr:sp>
      <xdr:nvSpPr>
        <xdr:cNvPr id="32" name="正方形/長方形 32"/>
        <xdr:cNvSpPr>
          <a:spLocks/>
        </xdr:cNvSpPr>
      </xdr:nvSpPr>
      <xdr:spPr>
        <a:xfrm>
          <a:off x="847725"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26</xdr:row>
      <xdr:rowOff>85725</xdr:rowOff>
    </xdr:from>
    <xdr:to>
      <xdr:col>3</xdr:col>
      <xdr:colOff>333375</xdr:colOff>
      <xdr:row>27</xdr:row>
      <xdr:rowOff>171450</xdr:rowOff>
    </xdr:to>
    <xdr:sp>
      <xdr:nvSpPr>
        <xdr:cNvPr id="33" name="正方形/長方形 33"/>
        <xdr:cNvSpPr>
          <a:spLocks/>
        </xdr:cNvSpPr>
      </xdr:nvSpPr>
      <xdr:spPr>
        <a:xfrm>
          <a:off x="847725"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2/51</a:t>
          </a:r>
        </a:p>
      </xdr:txBody>
    </xdr:sp>
    <xdr:clientData/>
  </xdr:twoCellAnchor>
  <xdr:twoCellAnchor>
    <xdr:from>
      <xdr:col>2</xdr:col>
      <xdr:colOff>504825</xdr:colOff>
      <xdr:row>25</xdr:row>
      <xdr:rowOff>57150</xdr:rowOff>
    </xdr:from>
    <xdr:to>
      <xdr:col>4</xdr:col>
      <xdr:colOff>647700</xdr:colOff>
      <xdr:row>26</xdr:row>
      <xdr:rowOff>142875</xdr:rowOff>
    </xdr:to>
    <xdr:sp>
      <xdr:nvSpPr>
        <xdr:cNvPr id="34" name="正方形/長方形 34"/>
        <xdr:cNvSpPr>
          <a:spLocks/>
        </xdr:cNvSpPr>
      </xdr:nvSpPr>
      <xdr:spPr>
        <a:xfrm>
          <a:off x="1828800"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26</xdr:row>
      <xdr:rowOff>85725</xdr:rowOff>
    </xdr:from>
    <xdr:to>
      <xdr:col>4</xdr:col>
      <xdr:colOff>647700</xdr:colOff>
      <xdr:row>27</xdr:row>
      <xdr:rowOff>171450</xdr:rowOff>
    </xdr:to>
    <xdr:sp>
      <xdr:nvSpPr>
        <xdr:cNvPr id="35" name="正方形/長方形 35"/>
        <xdr:cNvSpPr>
          <a:spLocks/>
        </xdr:cNvSpPr>
      </xdr:nvSpPr>
      <xdr:spPr>
        <a:xfrm>
          <a:off x="1828800"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2,908</a:t>
          </a:r>
        </a:p>
      </xdr:txBody>
    </xdr:sp>
    <xdr:clientData/>
  </xdr:twoCellAnchor>
  <xdr:twoCellAnchor>
    <xdr:from>
      <xdr:col>4</xdr:col>
      <xdr:colOff>285750</xdr:colOff>
      <xdr:row>25</xdr:row>
      <xdr:rowOff>57150</xdr:rowOff>
    </xdr:from>
    <xdr:to>
      <xdr:col>6</xdr:col>
      <xdr:colOff>428625</xdr:colOff>
      <xdr:row>26</xdr:row>
      <xdr:rowOff>142875</xdr:rowOff>
    </xdr:to>
    <xdr:sp>
      <xdr:nvSpPr>
        <xdr:cNvPr id="36" name="正方形/長方形 36"/>
        <xdr:cNvSpPr>
          <a:spLocks/>
        </xdr:cNvSpPr>
      </xdr:nvSpPr>
      <xdr:spPr>
        <a:xfrm>
          <a:off x="292417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26</xdr:row>
      <xdr:rowOff>85725</xdr:rowOff>
    </xdr:from>
    <xdr:to>
      <xdr:col>6</xdr:col>
      <xdr:colOff>428625</xdr:colOff>
      <xdr:row>27</xdr:row>
      <xdr:rowOff>171450</xdr:rowOff>
    </xdr:to>
    <xdr:sp>
      <xdr:nvSpPr>
        <xdr:cNvPr id="37" name="正方形/長方形 37"/>
        <xdr:cNvSpPr>
          <a:spLocks/>
        </xdr:cNvSpPr>
      </xdr:nvSpPr>
      <xdr:spPr>
        <a:xfrm>
          <a:off x="292417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4,538</a:t>
          </a:r>
        </a:p>
      </xdr:txBody>
    </xdr:sp>
    <xdr:clientData/>
  </xdr:twoCellAnchor>
  <xdr:twoCellAnchor>
    <xdr:from>
      <xdr:col>1</xdr:col>
      <xdr:colOff>66675</xdr:colOff>
      <xdr:row>28</xdr:row>
      <xdr:rowOff>28575</xdr:rowOff>
    </xdr:from>
    <xdr:to>
      <xdr:col>7</xdr:col>
      <xdr:colOff>609600</xdr:colOff>
      <xdr:row>41</xdr:row>
      <xdr:rowOff>85725</xdr:rowOff>
    </xdr:to>
    <xdr:sp>
      <xdr:nvSpPr>
        <xdr:cNvPr id="38" name="正方形/長方形 38"/>
        <xdr:cNvSpPr>
          <a:spLocks/>
        </xdr:cNvSpPr>
      </xdr:nvSpPr>
      <xdr:spPr>
        <a:xfrm>
          <a:off x="733425" y="4829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9525</xdr:rowOff>
    </xdr:from>
    <xdr:to>
      <xdr:col>1</xdr:col>
      <xdr:colOff>304800</xdr:colOff>
      <xdr:row>27</xdr:row>
      <xdr:rowOff>152400</xdr:rowOff>
    </xdr:to>
    <xdr:sp fLocksText="0">
      <xdr:nvSpPr>
        <xdr:cNvPr id="39" name="テキスト ボックス 39"/>
        <xdr:cNvSpPr txBox="1">
          <a:spLocks noChangeArrowheads="1"/>
        </xdr:cNvSpPr>
      </xdr:nvSpPr>
      <xdr:spPr>
        <a:xfrm>
          <a:off x="7524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41</xdr:row>
      <xdr:rowOff>85725</xdr:rowOff>
    </xdr:from>
    <xdr:to>
      <xdr:col>7</xdr:col>
      <xdr:colOff>609600</xdr:colOff>
      <xdr:row>41</xdr:row>
      <xdr:rowOff>85725</xdr:rowOff>
    </xdr:to>
    <xdr:sp>
      <xdr:nvSpPr>
        <xdr:cNvPr id="40" name="直線コネクタ 40"/>
        <xdr:cNvSpPr>
          <a:spLocks/>
        </xdr:cNvSpPr>
      </xdr:nvSpPr>
      <xdr:spPr>
        <a:xfrm>
          <a:off x="733425" y="7115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40</xdr:row>
      <xdr:rowOff>123825</xdr:rowOff>
    </xdr:from>
    <xdr:to>
      <xdr:col>1</xdr:col>
      <xdr:colOff>9525</xdr:colOff>
      <xdr:row>41</xdr:row>
      <xdr:rowOff>114300</xdr:rowOff>
    </xdr:to>
    <xdr:sp fLocksText="0">
      <xdr:nvSpPr>
        <xdr:cNvPr id="41" name="テキスト ボックス 41"/>
        <xdr:cNvSpPr txBox="1">
          <a:spLocks noChangeArrowheads="1"/>
        </xdr:cNvSpPr>
      </xdr:nvSpPr>
      <xdr:spPr>
        <a:xfrm>
          <a:off x="342900" y="6981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twoCellAnchor>
  <xdr:twoCellAnchor>
    <xdr:from>
      <xdr:col>1</xdr:col>
      <xdr:colOff>66675</xdr:colOff>
      <xdr:row>39</xdr:row>
      <xdr:rowOff>95250</xdr:rowOff>
    </xdr:from>
    <xdr:to>
      <xdr:col>7</xdr:col>
      <xdr:colOff>609600</xdr:colOff>
      <xdr:row>39</xdr:row>
      <xdr:rowOff>95250</xdr:rowOff>
    </xdr:to>
    <xdr:sp>
      <xdr:nvSpPr>
        <xdr:cNvPr id="42" name="直線コネクタ 42"/>
        <xdr:cNvSpPr>
          <a:spLocks/>
        </xdr:cNvSpPr>
      </xdr:nvSpPr>
      <xdr:spPr>
        <a:xfrm>
          <a:off x="733425" y="67818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38</xdr:row>
      <xdr:rowOff>142875</xdr:rowOff>
    </xdr:from>
    <xdr:to>
      <xdr:col>1</xdr:col>
      <xdr:colOff>9525</xdr:colOff>
      <xdr:row>39</xdr:row>
      <xdr:rowOff>133350</xdr:rowOff>
    </xdr:to>
    <xdr:sp fLocksText="0">
      <xdr:nvSpPr>
        <xdr:cNvPr id="43" name="テキスト ボックス 43"/>
        <xdr:cNvSpPr txBox="1">
          <a:spLocks noChangeArrowheads="1"/>
        </xdr:cNvSpPr>
      </xdr:nvSpPr>
      <xdr:spPr>
        <a:xfrm>
          <a:off x="342900" y="665797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a:t>
          </a:r>
        </a:p>
      </xdr:txBody>
    </xdr:sp>
    <xdr:clientData/>
  </xdr:twoCellAnchor>
  <xdr:twoCellAnchor>
    <xdr:from>
      <xdr:col>1</xdr:col>
      <xdr:colOff>66675</xdr:colOff>
      <xdr:row>37</xdr:row>
      <xdr:rowOff>114300</xdr:rowOff>
    </xdr:from>
    <xdr:to>
      <xdr:col>7</xdr:col>
      <xdr:colOff>609600</xdr:colOff>
      <xdr:row>37</xdr:row>
      <xdr:rowOff>114300</xdr:rowOff>
    </xdr:to>
    <xdr:sp>
      <xdr:nvSpPr>
        <xdr:cNvPr id="44" name="直線コネクタ 44"/>
        <xdr:cNvSpPr>
          <a:spLocks/>
        </xdr:cNvSpPr>
      </xdr:nvSpPr>
      <xdr:spPr>
        <a:xfrm>
          <a:off x="733425" y="64579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36</xdr:row>
      <xdr:rowOff>161925</xdr:rowOff>
    </xdr:from>
    <xdr:to>
      <xdr:col>1</xdr:col>
      <xdr:colOff>9525</xdr:colOff>
      <xdr:row>37</xdr:row>
      <xdr:rowOff>152400</xdr:rowOff>
    </xdr:to>
    <xdr:sp fLocksText="0">
      <xdr:nvSpPr>
        <xdr:cNvPr id="45" name="テキスト ボックス 45"/>
        <xdr:cNvSpPr txBox="1">
          <a:spLocks noChangeArrowheads="1"/>
        </xdr:cNvSpPr>
      </xdr:nvSpPr>
      <xdr:spPr>
        <a:xfrm>
          <a:off x="342900" y="63341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a:t>
          </a:r>
        </a:p>
      </xdr:txBody>
    </xdr:sp>
    <xdr:clientData/>
  </xdr:twoCellAnchor>
  <xdr:twoCellAnchor>
    <xdr:from>
      <xdr:col>1</xdr:col>
      <xdr:colOff>66675</xdr:colOff>
      <xdr:row>35</xdr:row>
      <xdr:rowOff>133350</xdr:rowOff>
    </xdr:from>
    <xdr:to>
      <xdr:col>7</xdr:col>
      <xdr:colOff>609600</xdr:colOff>
      <xdr:row>35</xdr:row>
      <xdr:rowOff>133350</xdr:rowOff>
    </xdr:to>
    <xdr:sp>
      <xdr:nvSpPr>
        <xdr:cNvPr id="46" name="直線コネクタ 46"/>
        <xdr:cNvSpPr>
          <a:spLocks/>
        </xdr:cNvSpPr>
      </xdr:nvSpPr>
      <xdr:spPr>
        <a:xfrm>
          <a:off x="733425" y="61341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35</xdr:row>
      <xdr:rowOff>0</xdr:rowOff>
    </xdr:from>
    <xdr:to>
      <xdr:col>1</xdr:col>
      <xdr:colOff>9525</xdr:colOff>
      <xdr:row>35</xdr:row>
      <xdr:rowOff>171450</xdr:rowOff>
    </xdr:to>
    <xdr:sp fLocksText="0">
      <xdr:nvSpPr>
        <xdr:cNvPr id="47" name="テキスト ボックス 47"/>
        <xdr:cNvSpPr txBox="1">
          <a:spLocks noChangeArrowheads="1"/>
        </xdr:cNvSpPr>
      </xdr:nvSpPr>
      <xdr:spPr>
        <a:xfrm>
          <a:off x="342900" y="6000750"/>
          <a:ext cx="33337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a:t>
          </a:r>
        </a:p>
      </xdr:txBody>
    </xdr:sp>
    <xdr:clientData/>
  </xdr:twoCellAnchor>
  <xdr:twoCellAnchor>
    <xdr:from>
      <xdr:col>1</xdr:col>
      <xdr:colOff>66675</xdr:colOff>
      <xdr:row>33</xdr:row>
      <xdr:rowOff>152400</xdr:rowOff>
    </xdr:from>
    <xdr:to>
      <xdr:col>7</xdr:col>
      <xdr:colOff>609600</xdr:colOff>
      <xdr:row>33</xdr:row>
      <xdr:rowOff>152400</xdr:rowOff>
    </xdr:to>
    <xdr:sp>
      <xdr:nvSpPr>
        <xdr:cNvPr id="48" name="直線コネクタ 48"/>
        <xdr:cNvSpPr>
          <a:spLocks/>
        </xdr:cNvSpPr>
      </xdr:nvSpPr>
      <xdr:spPr>
        <a:xfrm>
          <a:off x="733425" y="58102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33</xdr:row>
      <xdr:rowOff>19050</xdr:rowOff>
    </xdr:from>
    <xdr:to>
      <xdr:col>1</xdr:col>
      <xdr:colOff>9525</xdr:colOff>
      <xdr:row>34</xdr:row>
      <xdr:rowOff>9525</xdr:rowOff>
    </xdr:to>
    <xdr:sp fLocksText="0">
      <xdr:nvSpPr>
        <xdr:cNvPr id="49" name="テキスト ボックス 49"/>
        <xdr:cNvSpPr txBox="1">
          <a:spLocks noChangeArrowheads="1"/>
        </xdr:cNvSpPr>
      </xdr:nvSpPr>
      <xdr:spPr>
        <a:xfrm>
          <a:off x="342900" y="5676900"/>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5,000</a:t>
          </a:r>
        </a:p>
      </xdr:txBody>
    </xdr:sp>
    <xdr:clientData/>
  </xdr:twoCellAnchor>
  <xdr:twoCellAnchor>
    <xdr:from>
      <xdr:col>1</xdr:col>
      <xdr:colOff>66675</xdr:colOff>
      <xdr:row>31</xdr:row>
      <xdr:rowOff>161925</xdr:rowOff>
    </xdr:from>
    <xdr:to>
      <xdr:col>7</xdr:col>
      <xdr:colOff>609600</xdr:colOff>
      <xdr:row>31</xdr:row>
      <xdr:rowOff>161925</xdr:rowOff>
    </xdr:to>
    <xdr:sp>
      <xdr:nvSpPr>
        <xdr:cNvPr id="50" name="直線コネクタ 50"/>
        <xdr:cNvSpPr>
          <a:spLocks/>
        </xdr:cNvSpPr>
      </xdr:nvSpPr>
      <xdr:spPr>
        <a:xfrm>
          <a:off x="733425" y="54768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31</xdr:row>
      <xdr:rowOff>28575</xdr:rowOff>
    </xdr:from>
    <xdr:to>
      <xdr:col>1</xdr:col>
      <xdr:colOff>9525</xdr:colOff>
      <xdr:row>32</xdr:row>
      <xdr:rowOff>28575</xdr:rowOff>
    </xdr:to>
    <xdr:sp fLocksText="0">
      <xdr:nvSpPr>
        <xdr:cNvPr id="51" name="テキスト ボックス 51"/>
        <xdr:cNvSpPr txBox="1">
          <a:spLocks noChangeArrowheads="1"/>
        </xdr:cNvSpPr>
      </xdr:nvSpPr>
      <xdr:spPr>
        <a:xfrm>
          <a:off x="342900" y="5343525"/>
          <a:ext cx="33337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a:t>
          </a:r>
        </a:p>
      </xdr:txBody>
    </xdr:sp>
    <xdr:clientData/>
  </xdr:twoCellAnchor>
  <xdr:twoCellAnchor>
    <xdr:from>
      <xdr:col>1</xdr:col>
      <xdr:colOff>66675</xdr:colOff>
      <xdr:row>30</xdr:row>
      <xdr:rowOff>9525</xdr:rowOff>
    </xdr:from>
    <xdr:to>
      <xdr:col>7</xdr:col>
      <xdr:colOff>609600</xdr:colOff>
      <xdr:row>30</xdr:row>
      <xdr:rowOff>9525</xdr:rowOff>
    </xdr:to>
    <xdr:sp>
      <xdr:nvSpPr>
        <xdr:cNvPr id="52" name="直線コネクタ 52"/>
        <xdr:cNvSpPr>
          <a:spLocks/>
        </xdr:cNvSpPr>
      </xdr:nvSpPr>
      <xdr:spPr>
        <a:xfrm>
          <a:off x="733425" y="515302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29</xdr:row>
      <xdr:rowOff>47625</xdr:rowOff>
    </xdr:from>
    <xdr:to>
      <xdr:col>1</xdr:col>
      <xdr:colOff>9525</xdr:colOff>
      <xdr:row>30</xdr:row>
      <xdr:rowOff>47625</xdr:rowOff>
    </xdr:to>
    <xdr:sp fLocksText="0">
      <xdr:nvSpPr>
        <xdr:cNvPr id="53" name="テキスト ボックス 53"/>
        <xdr:cNvSpPr txBox="1">
          <a:spLocks noChangeArrowheads="1"/>
        </xdr:cNvSpPr>
      </xdr:nvSpPr>
      <xdr:spPr>
        <a:xfrm>
          <a:off x="342900" y="5019675"/>
          <a:ext cx="33337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7,000</a:t>
          </a:r>
        </a:p>
      </xdr:txBody>
    </xdr:sp>
    <xdr:clientData/>
  </xdr:twoCellAnchor>
  <xdr:twoCellAnchor>
    <xdr:from>
      <xdr:col>1</xdr:col>
      <xdr:colOff>66675</xdr:colOff>
      <xdr:row>28</xdr:row>
      <xdr:rowOff>28575</xdr:rowOff>
    </xdr:from>
    <xdr:to>
      <xdr:col>7</xdr:col>
      <xdr:colOff>609600</xdr:colOff>
      <xdr:row>28</xdr:row>
      <xdr:rowOff>28575</xdr:rowOff>
    </xdr:to>
    <xdr:sp>
      <xdr:nvSpPr>
        <xdr:cNvPr id="54" name="直線コネクタ 54"/>
        <xdr:cNvSpPr>
          <a:spLocks/>
        </xdr:cNvSpPr>
      </xdr:nvSpPr>
      <xdr:spPr>
        <a:xfrm>
          <a:off x="733425" y="482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27</xdr:row>
      <xdr:rowOff>66675</xdr:rowOff>
    </xdr:from>
    <xdr:to>
      <xdr:col>1</xdr:col>
      <xdr:colOff>9525</xdr:colOff>
      <xdr:row>28</xdr:row>
      <xdr:rowOff>57150</xdr:rowOff>
    </xdr:to>
    <xdr:sp fLocksText="0">
      <xdr:nvSpPr>
        <xdr:cNvPr id="55" name="テキスト ボックス 55"/>
        <xdr:cNvSpPr txBox="1">
          <a:spLocks noChangeArrowheads="1"/>
        </xdr:cNvSpPr>
      </xdr:nvSpPr>
      <xdr:spPr>
        <a:xfrm>
          <a:off x="342900" y="4695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a:t>
          </a:r>
        </a:p>
      </xdr:txBody>
    </xdr:sp>
    <xdr:clientData/>
  </xdr:twoCellAnchor>
  <xdr:twoCellAnchor>
    <xdr:from>
      <xdr:col>1</xdr:col>
      <xdr:colOff>66675</xdr:colOff>
      <xdr:row>28</xdr:row>
      <xdr:rowOff>28575</xdr:rowOff>
    </xdr:from>
    <xdr:to>
      <xdr:col>7</xdr:col>
      <xdr:colOff>609600</xdr:colOff>
      <xdr:row>41</xdr:row>
      <xdr:rowOff>85725</xdr:rowOff>
    </xdr:to>
    <xdr:sp>
      <xdr:nvSpPr>
        <xdr:cNvPr id="56" name="議会費グラフ枠"/>
        <xdr:cNvSpPr>
          <a:spLocks/>
        </xdr:cNvSpPr>
      </xdr:nvSpPr>
      <xdr:spPr>
        <a:xfrm>
          <a:off x="733425" y="4829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30</xdr:row>
      <xdr:rowOff>142875</xdr:rowOff>
    </xdr:from>
    <xdr:to>
      <xdr:col>6</xdr:col>
      <xdr:colOff>495300</xdr:colOff>
      <xdr:row>38</xdr:row>
      <xdr:rowOff>28575</xdr:rowOff>
    </xdr:to>
    <xdr:sp>
      <xdr:nvSpPr>
        <xdr:cNvPr id="57" name="直線コネクタ 57"/>
        <xdr:cNvSpPr>
          <a:spLocks/>
        </xdr:cNvSpPr>
      </xdr:nvSpPr>
      <xdr:spPr>
        <a:xfrm flipV="1">
          <a:off x="4438650" y="5286375"/>
          <a:ext cx="9525" cy="12573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38</xdr:row>
      <xdr:rowOff>47625</xdr:rowOff>
    </xdr:from>
    <xdr:to>
      <xdr:col>7</xdr:col>
      <xdr:colOff>276225</xdr:colOff>
      <xdr:row>39</xdr:row>
      <xdr:rowOff>38100</xdr:rowOff>
    </xdr:to>
    <xdr:sp fLocksText="0">
      <xdr:nvSpPr>
        <xdr:cNvPr id="58" name="議会費最小値テキスト"/>
        <xdr:cNvSpPr txBox="1">
          <a:spLocks noChangeArrowheads="1"/>
        </xdr:cNvSpPr>
      </xdr:nvSpPr>
      <xdr:spPr>
        <a:xfrm>
          <a:off x="4543425" y="6562725"/>
          <a:ext cx="3429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2,737</a:t>
          </a:r>
        </a:p>
      </xdr:txBody>
    </xdr:sp>
    <xdr:clientData/>
  </xdr:twoCellAnchor>
  <xdr:twoCellAnchor>
    <xdr:from>
      <xdr:col>6</xdr:col>
      <xdr:colOff>400050</xdr:colOff>
      <xdr:row>38</xdr:row>
      <xdr:rowOff>28575</xdr:rowOff>
    </xdr:from>
    <xdr:to>
      <xdr:col>6</xdr:col>
      <xdr:colOff>571500</xdr:colOff>
      <xdr:row>38</xdr:row>
      <xdr:rowOff>28575</xdr:rowOff>
    </xdr:to>
    <xdr:sp>
      <xdr:nvSpPr>
        <xdr:cNvPr id="59" name="直線コネクタ 59"/>
        <xdr:cNvSpPr>
          <a:spLocks/>
        </xdr:cNvSpPr>
      </xdr:nvSpPr>
      <xdr:spPr>
        <a:xfrm>
          <a:off x="4352925" y="65436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29</xdr:row>
      <xdr:rowOff>104775</xdr:rowOff>
    </xdr:from>
    <xdr:to>
      <xdr:col>7</xdr:col>
      <xdr:colOff>276225</xdr:colOff>
      <xdr:row>30</xdr:row>
      <xdr:rowOff>95250</xdr:rowOff>
    </xdr:to>
    <xdr:sp fLocksText="0">
      <xdr:nvSpPr>
        <xdr:cNvPr id="60" name="議会費最大値テキスト"/>
        <xdr:cNvSpPr txBox="1">
          <a:spLocks noChangeArrowheads="1"/>
        </xdr:cNvSpPr>
      </xdr:nvSpPr>
      <xdr:spPr>
        <a:xfrm>
          <a:off x="4543425" y="5076825"/>
          <a:ext cx="3429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6,594</a:t>
          </a:r>
        </a:p>
      </xdr:txBody>
    </xdr:sp>
    <xdr:clientData/>
  </xdr:twoCellAnchor>
  <xdr:twoCellAnchor>
    <xdr:from>
      <xdr:col>6</xdr:col>
      <xdr:colOff>400050</xdr:colOff>
      <xdr:row>30</xdr:row>
      <xdr:rowOff>142875</xdr:rowOff>
    </xdr:from>
    <xdr:to>
      <xdr:col>6</xdr:col>
      <xdr:colOff>571500</xdr:colOff>
      <xdr:row>30</xdr:row>
      <xdr:rowOff>142875</xdr:rowOff>
    </xdr:to>
    <xdr:sp>
      <xdr:nvSpPr>
        <xdr:cNvPr id="61" name="直線コネクタ 61"/>
        <xdr:cNvSpPr>
          <a:spLocks/>
        </xdr:cNvSpPr>
      </xdr:nvSpPr>
      <xdr:spPr>
        <a:xfrm>
          <a:off x="4352925" y="52863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30</xdr:row>
      <xdr:rowOff>161925</xdr:rowOff>
    </xdr:from>
    <xdr:to>
      <xdr:col>6</xdr:col>
      <xdr:colOff>495300</xdr:colOff>
      <xdr:row>31</xdr:row>
      <xdr:rowOff>104775</xdr:rowOff>
    </xdr:to>
    <xdr:sp>
      <xdr:nvSpPr>
        <xdr:cNvPr id="62" name="直線コネクタ 62"/>
        <xdr:cNvSpPr>
          <a:spLocks/>
        </xdr:cNvSpPr>
      </xdr:nvSpPr>
      <xdr:spPr>
        <a:xfrm flipV="1">
          <a:off x="3638550" y="5305425"/>
          <a:ext cx="809625" cy="114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34</xdr:row>
      <xdr:rowOff>104775</xdr:rowOff>
    </xdr:from>
    <xdr:to>
      <xdr:col>7</xdr:col>
      <xdr:colOff>276225</xdr:colOff>
      <xdr:row>35</xdr:row>
      <xdr:rowOff>95250</xdr:rowOff>
    </xdr:to>
    <xdr:sp fLocksText="0">
      <xdr:nvSpPr>
        <xdr:cNvPr id="63" name="議会費平均値テキスト"/>
        <xdr:cNvSpPr txBox="1">
          <a:spLocks noChangeArrowheads="1"/>
        </xdr:cNvSpPr>
      </xdr:nvSpPr>
      <xdr:spPr>
        <a:xfrm>
          <a:off x="4543425" y="5934075"/>
          <a:ext cx="3429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4,431</a:t>
          </a:r>
        </a:p>
      </xdr:txBody>
    </xdr:sp>
    <xdr:clientData/>
  </xdr:twoCellAnchor>
  <xdr:twoCellAnchor>
    <xdr:from>
      <xdr:col>6</xdr:col>
      <xdr:colOff>438150</xdr:colOff>
      <xdr:row>34</xdr:row>
      <xdr:rowOff>114300</xdr:rowOff>
    </xdr:from>
    <xdr:to>
      <xdr:col>6</xdr:col>
      <xdr:colOff>533400</xdr:colOff>
      <xdr:row>35</xdr:row>
      <xdr:rowOff>38100</xdr:rowOff>
    </xdr:to>
    <xdr:sp>
      <xdr:nvSpPr>
        <xdr:cNvPr id="64" name="フローチャート : 判断 64"/>
        <xdr:cNvSpPr>
          <a:spLocks/>
        </xdr:cNvSpPr>
      </xdr:nvSpPr>
      <xdr:spPr>
        <a:xfrm>
          <a:off x="4391025" y="59436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31</xdr:row>
      <xdr:rowOff>104775</xdr:rowOff>
    </xdr:from>
    <xdr:to>
      <xdr:col>5</xdr:col>
      <xdr:colOff>342900</xdr:colOff>
      <xdr:row>32</xdr:row>
      <xdr:rowOff>9525</xdr:rowOff>
    </xdr:to>
    <xdr:sp>
      <xdr:nvSpPr>
        <xdr:cNvPr id="65" name="直線コネクタ 65"/>
        <xdr:cNvSpPr>
          <a:spLocks/>
        </xdr:cNvSpPr>
      </xdr:nvSpPr>
      <xdr:spPr>
        <a:xfrm flipV="1">
          <a:off x="2781300" y="5419725"/>
          <a:ext cx="857250" cy="762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35</xdr:row>
      <xdr:rowOff>19050</xdr:rowOff>
    </xdr:from>
    <xdr:to>
      <xdr:col>5</xdr:col>
      <xdr:colOff>390525</xdr:colOff>
      <xdr:row>35</xdr:row>
      <xdr:rowOff>114300</xdr:rowOff>
    </xdr:to>
    <xdr:sp>
      <xdr:nvSpPr>
        <xdr:cNvPr id="66" name="フローチャート : 判断 66"/>
        <xdr:cNvSpPr>
          <a:spLocks/>
        </xdr:cNvSpPr>
      </xdr:nvSpPr>
      <xdr:spPr>
        <a:xfrm>
          <a:off x="3590925" y="601980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35</xdr:row>
      <xdr:rowOff>123825</xdr:rowOff>
    </xdr:from>
    <xdr:to>
      <xdr:col>5</xdr:col>
      <xdr:colOff>514350</xdr:colOff>
      <xdr:row>36</xdr:row>
      <xdr:rowOff>114300</xdr:rowOff>
    </xdr:to>
    <xdr:sp fLocksText="0">
      <xdr:nvSpPr>
        <xdr:cNvPr id="67" name="テキスト ボックス 67"/>
        <xdr:cNvSpPr txBox="1">
          <a:spLocks noChangeArrowheads="1"/>
        </xdr:cNvSpPr>
      </xdr:nvSpPr>
      <xdr:spPr>
        <a:xfrm>
          <a:off x="3467100" y="612457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4,196</a:t>
          </a:r>
        </a:p>
      </xdr:txBody>
    </xdr:sp>
    <xdr:clientData/>
  </xdr:twoCellAnchor>
  <xdr:twoCellAnchor>
    <xdr:from>
      <xdr:col>2</xdr:col>
      <xdr:colOff>609600</xdr:colOff>
      <xdr:row>31</xdr:row>
      <xdr:rowOff>123825</xdr:rowOff>
    </xdr:from>
    <xdr:to>
      <xdr:col>4</xdr:col>
      <xdr:colOff>142875</xdr:colOff>
      <xdr:row>32</xdr:row>
      <xdr:rowOff>9525</xdr:rowOff>
    </xdr:to>
    <xdr:sp>
      <xdr:nvSpPr>
        <xdr:cNvPr id="68" name="直線コネクタ 68"/>
        <xdr:cNvSpPr>
          <a:spLocks/>
        </xdr:cNvSpPr>
      </xdr:nvSpPr>
      <xdr:spPr>
        <a:xfrm>
          <a:off x="1933575" y="5438775"/>
          <a:ext cx="847725" cy="571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35</xdr:row>
      <xdr:rowOff>19050</xdr:rowOff>
    </xdr:from>
    <xdr:to>
      <xdr:col>4</xdr:col>
      <xdr:colOff>200025</xdr:colOff>
      <xdr:row>35</xdr:row>
      <xdr:rowOff>123825</xdr:rowOff>
    </xdr:to>
    <xdr:sp>
      <xdr:nvSpPr>
        <xdr:cNvPr id="69" name="フローチャート : 判断 69"/>
        <xdr:cNvSpPr>
          <a:spLocks/>
        </xdr:cNvSpPr>
      </xdr:nvSpPr>
      <xdr:spPr>
        <a:xfrm>
          <a:off x="2743200" y="60198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35</xdr:row>
      <xdr:rowOff>123825</xdr:rowOff>
    </xdr:from>
    <xdr:to>
      <xdr:col>4</xdr:col>
      <xdr:colOff>323850</xdr:colOff>
      <xdr:row>36</xdr:row>
      <xdr:rowOff>114300</xdr:rowOff>
    </xdr:to>
    <xdr:sp fLocksText="0">
      <xdr:nvSpPr>
        <xdr:cNvPr id="70" name="テキスト ボックス 70"/>
        <xdr:cNvSpPr txBox="1">
          <a:spLocks noChangeArrowheads="1"/>
        </xdr:cNvSpPr>
      </xdr:nvSpPr>
      <xdr:spPr>
        <a:xfrm>
          <a:off x="2619375" y="6124575"/>
          <a:ext cx="3429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4,189</a:t>
          </a:r>
        </a:p>
      </xdr:txBody>
    </xdr:sp>
    <xdr:clientData/>
  </xdr:twoCellAnchor>
  <xdr:twoCellAnchor>
    <xdr:from>
      <xdr:col>1</xdr:col>
      <xdr:colOff>419100</xdr:colOff>
      <xdr:row>30</xdr:row>
      <xdr:rowOff>76200</xdr:rowOff>
    </xdr:from>
    <xdr:to>
      <xdr:col>2</xdr:col>
      <xdr:colOff>609600</xdr:colOff>
      <xdr:row>31</xdr:row>
      <xdr:rowOff>123825</xdr:rowOff>
    </xdr:to>
    <xdr:sp>
      <xdr:nvSpPr>
        <xdr:cNvPr id="71" name="直線コネクタ 71"/>
        <xdr:cNvSpPr>
          <a:spLocks/>
        </xdr:cNvSpPr>
      </xdr:nvSpPr>
      <xdr:spPr>
        <a:xfrm>
          <a:off x="1085850" y="5219700"/>
          <a:ext cx="847725" cy="2190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34</xdr:row>
      <xdr:rowOff>152400</xdr:rowOff>
    </xdr:from>
    <xdr:to>
      <xdr:col>2</xdr:col>
      <xdr:colOff>657225</xdr:colOff>
      <xdr:row>35</xdr:row>
      <xdr:rowOff>76200</xdr:rowOff>
    </xdr:to>
    <xdr:sp>
      <xdr:nvSpPr>
        <xdr:cNvPr id="72" name="フローチャート : 判断 72"/>
        <xdr:cNvSpPr>
          <a:spLocks/>
        </xdr:cNvSpPr>
      </xdr:nvSpPr>
      <xdr:spPr>
        <a:xfrm>
          <a:off x="1885950" y="59817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35</xdr:row>
      <xdr:rowOff>76200</xdr:rowOff>
    </xdr:from>
    <xdr:to>
      <xdr:col>3</xdr:col>
      <xdr:colOff>123825</xdr:colOff>
      <xdr:row>36</xdr:row>
      <xdr:rowOff>76200</xdr:rowOff>
    </xdr:to>
    <xdr:sp fLocksText="0">
      <xdr:nvSpPr>
        <xdr:cNvPr id="73" name="テキスト ボックス 73"/>
        <xdr:cNvSpPr txBox="1">
          <a:spLocks noChangeArrowheads="1"/>
        </xdr:cNvSpPr>
      </xdr:nvSpPr>
      <xdr:spPr>
        <a:xfrm>
          <a:off x="1762125" y="6076950"/>
          <a:ext cx="34290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4,317</a:t>
          </a:r>
        </a:p>
      </xdr:txBody>
    </xdr:sp>
    <xdr:clientData/>
  </xdr:twoCellAnchor>
  <xdr:twoCellAnchor>
    <xdr:from>
      <xdr:col>1</xdr:col>
      <xdr:colOff>361950</xdr:colOff>
      <xdr:row>33</xdr:row>
      <xdr:rowOff>142875</xdr:rowOff>
    </xdr:from>
    <xdr:to>
      <xdr:col>1</xdr:col>
      <xdr:colOff>466725</xdr:colOff>
      <xdr:row>34</xdr:row>
      <xdr:rowOff>66675</xdr:rowOff>
    </xdr:to>
    <xdr:sp>
      <xdr:nvSpPr>
        <xdr:cNvPr id="74" name="フローチャート : 判断 74"/>
        <xdr:cNvSpPr>
          <a:spLocks/>
        </xdr:cNvSpPr>
      </xdr:nvSpPr>
      <xdr:spPr>
        <a:xfrm>
          <a:off x="1028700" y="580072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34</xdr:row>
      <xdr:rowOff>76200</xdr:rowOff>
    </xdr:from>
    <xdr:to>
      <xdr:col>1</xdr:col>
      <xdr:colOff>581025</xdr:colOff>
      <xdr:row>35</xdr:row>
      <xdr:rowOff>66675</xdr:rowOff>
    </xdr:to>
    <xdr:sp fLocksText="0">
      <xdr:nvSpPr>
        <xdr:cNvPr id="75" name="テキスト ボックス 75"/>
        <xdr:cNvSpPr txBox="1">
          <a:spLocks noChangeArrowheads="1"/>
        </xdr:cNvSpPr>
      </xdr:nvSpPr>
      <xdr:spPr>
        <a:xfrm>
          <a:off x="914400" y="590550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4,867</a:t>
          </a:r>
        </a:p>
      </xdr:txBody>
    </xdr:sp>
    <xdr:clientData/>
  </xdr:twoCellAnchor>
  <xdr:twoCellAnchor>
    <xdr:from>
      <xdr:col>6</xdr:col>
      <xdr:colOff>314325</xdr:colOff>
      <xdr:row>41</xdr:row>
      <xdr:rowOff>76200</xdr:rowOff>
    </xdr:from>
    <xdr:to>
      <xdr:col>7</xdr:col>
      <xdr:colOff>381000</xdr:colOff>
      <xdr:row>42</xdr:row>
      <xdr:rowOff>171450</xdr:rowOff>
    </xdr:to>
    <xdr:sp fLocksText="0">
      <xdr:nvSpPr>
        <xdr:cNvPr id="76" name="テキスト ボックス 76"/>
        <xdr:cNvSpPr txBox="1">
          <a:spLocks noChangeArrowheads="1"/>
        </xdr:cNvSpPr>
      </xdr:nvSpPr>
      <xdr:spPr>
        <a:xfrm>
          <a:off x="4267200"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41</xdr:row>
      <xdr:rowOff>76200</xdr:rowOff>
    </xdr:from>
    <xdr:to>
      <xdr:col>6</xdr:col>
      <xdr:colOff>238125</xdr:colOff>
      <xdr:row>42</xdr:row>
      <xdr:rowOff>171450</xdr:rowOff>
    </xdr:to>
    <xdr:sp fLocksText="0">
      <xdr:nvSpPr>
        <xdr:cNvPr id="77" name="テキスト ボックス 77"/>
        <xdr:cNvSpPr txBox="1">
          <a:spLocks noChangeArrowheads="1"/>
        </xdr:cNvSpPr>
      </xdr:nvSpPr>
      <xdr:spPr>
        <a:xfrm>
          <a:off x="34575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41</xdr:row>
      <xdr:rowOff>76200</xdr:rowOff>
    </xdr:from>
    <xdr:to>
      <xdr:col>5</xdr:col>
      <xdr:colOff>38100</xdr:colOff>
      <xdr:row>42</xdr:row>
      <xdr:rowOff>171450</xdr:rowOff>
    </xdr:to>
    <xdr:sp fLocksText="0">
      <xdr:nvSpPr>
        <xdr:cNvPr id="78" name="テキスト ボックス 78"/>
        <xdr:cNvSpPr txBox="1">
          <a:spLocks noChangeArrowheads="1"/>
        </xdr:cNvSpPr>
      </xdr:nvSpPr>
      <xdr:spPr>
        <a:xfrm>
          <a:off x="260032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41</xdr:row>
      <xdr:rowOff>76200</xdr:rowOff>
    </xdr:from>
    <xdr:to>
      <xdr:col>3</xdr:col>
      <xdr:colOff>504825</xdr:colOff>
      <xdr:row>42</xdr:row>
      <xdr:rowOff>171450</xdr:rowOff>
    </xdr:to>
    <xdr:sp fLocksText="0">
      <xdr:nvSpPr>
        <xdr:cNvPr id="79" name="テキスト ボックス 79"/>
        <xdr:cNvSpPr txBox="1">
          <a:spLocks noChangeArrowheads="1"/>
        </xdr:cNvSpPr>
      </xdr:nvSpPr>
      <xdr:spPr>
        <a:xfrm>
          <a:off x="175260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41</xdr:row>
      <xdr:rowOff>76200</xdr:rowOff>
    </xdr:from>
    <xdr:to>
      <xdr:col>2</xdr:col>
      <xdr:colOff>314325</xdr:colOff>
      <xdr:row>42</xdr:row>
      <xdr:rowOff>171450</xdr:rowOff>
    </xdr:to>
    <xdr:sp fLocksText="0">
      <xdr:nvSpPr>
        <xdr:cNvPr id="80" name="テキスト ボックス 80"/>
        <xdr:cNvSpPr txBox="1">
          <a:spLocks noChangeArrowheads="1"/>
        </xdr:cNvSpPr>
      </xdr:nvSpPr>
      <xdr:spPr>
        <a:xfrm>
          <a:off x="9048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30</xdr:row>
      <xdr:rowOff>114300</xdr:rowOff>
    </xdr:from>
    <xdr:to>
      <xdr:col>6</xdr:col>
      <xdr:colOff>533400</xdr:colOff>
      <xdr:row>31</xdr:row>
      <xdr:rowOff>38100</xdr:rowOff>
    </xdr:to>
    <xdr:sp>
      <xdr:nvSpPr>
        <xdr:cNvPr id="81" name="円/楕円 81"/>
        <xdr:cNvSpPr>
          <a:spLocks/>
        </xdr:cNvSpPr>
      </xdr:nvSpPr>
      <xdr:spPr>
        <a:xfrm>
          <a:off x="4391025" y="525780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30</xdr:row>
      <xdr:rowOff>57150</xdr:rowOff>
    </xdr:from>
    <xdr:to>
      <xdr:col>7</xdr:col>
      <xdr:colOff>276225</xdr:colOff>
      <xdr:row>31</xdr:row>
      <xdr:rowOff>47625</xdr:rowOff>
    </xdr:to>
    <xdr:sp fLocksText="0">
      <xdr:nvSpPr>
        <xdr:cNvPr id="82" name="議会費該当値テキスト"/>
        <xdr:cNvSpPr txBox="1">
          <a:spLocks noChangeArrowheads="1"/>
        </xdr:cNvSpPr>
      </xdr:nvSpPr>
      <xdr:spPr>
        <a:xfrm>
          <a:off x="4543425" y="5200650"/>
          <a:ext cx="3429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6,535</a:t>
          </a:r>
        </a:p>
      </xdr:txBody>
    </xdr:sp>
    <xdr:clientData/>
  </xdr:twoCellAnchor>
  <xdr:twoCellAnchor>
    <xdr:from>
      <xdr:col>5</xdr:col>
      <xdr:colOff>295275</xdr:colOff>
      <xdr:row>31</xdr:row>
      <xdr:rowOff>47625</xdr:rowOff>
    </xdr:from>
    <xdr:to>
      <xdr:col>5</xdr:col>
      <xdr:colOff>390525</xdr:colOff>
      <xdr:row>31</xdr:row>
      <xdr:rowOff>152400</xdr:rowOff>
    </xdr:to>
    <xdr:sp>
      <xdr:nvSpPr>
        <xdr:cNvPr id="83" name="円/楕円 83"/>
        <xdr:cNvSpPr>
          <a:spLocks/>
        </xdr:cNvSpPr>
      </xdr:nvSpPr>
      <xdr:spPr>
        <a:xfrm>
          <a:off x="3590925" y="53625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30</xdr:row>
      <xdr:rowOff>9525</xdr:rowOff>
    </xdr:from>
    <xdr:to>
      <xdr:col>5</xdr:col>
      <xdr:colOff>514350</xdr:colOff>
      <xdr:row>31</xdr:row>
      <xdr:rowOff>0</xdr:rowOff>
    </xdr:to>
    <xdr:sp fLocksText="0">
      <xdr:nvSpPr>
        <xdr:cNvPr id="84" name="テキスト ボックス 84"/>
        <xdr:cNvSpPr txBox="1">
          <a:spLocks noChangeArrowheads="1"/>
        </xdr:cNvSpPr>
      </xdr:nvSpPr>
      <xdr:spPr>
        <a:xfrm>
          <a:off x="3467100" y="51530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6,190</a:t>
          </a:r>
        </a:p>
      </xdr:txBody>
    </xdr:sp>
    <xdr:clientData/>
  </xdr:twoCellAnchor>
  <xdr:twoCellAnchor>
    <xdr:from>
      <xdr:col>4</xdr:col>
      <xdr:colOff>104775</xdr:colOff>
      <xdr:row>31</xdr:row>
      <xdr:rowOff>123825</xdr:rowOff>
    </xdr:from>
    <xdr:to>
      <xdr:col>4</xdr:col>
      <xdr:colOff>200025</xdr:colOff>
      <xdr:row>32</xdr:row>
      <xdr:rowOff>57150</xdr:rowOff>
    </xdr:to>
    <xdr:sp>
      <xdr:nvSpPr>
        <xdr:cNvPr id="85" name="円/楕円 85"/>
        <xdr:cNvSpPr>
          <a:spLocks/>
        </xdr:cNvSpPr>
      </xdr:nvSpPr>
      <xdr:spPr>
        <a:xfrm>
          <a:off x="2743200" y="54387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30</xdr:row>
      <xdr:rowOff>85725</xdr:rowOff>
    </xdr:from>
    <xdr:to>
      <xdr:col>4</xdr:col>
      <xdr:colOff>323850</xdr:colOff>
      <xdr:row>31</xdr:row>
      <xdr:rowOff>76200</xdr:rowOff>
    </xdr:to>
    <xdr:sp fLocksText="0">
      <xdr:nvSpPr>
        <xdr:cNvPr id="86" name="テキスト ボックス 86"/>
        <xdr:cNvSpPr txBox="1">
          <a:spLocks noChangeArrowheads="1"/>
        </xdr:cNvSpPr>
      </xdr:nvSpPr>
      <xdr:spPr>
        <a:xfrm>
          <a:off x="2619375" y="5229225"/>
          <a:ext cx="3429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5,957</a:t>
          </a:r>
        </a:p>
      </xdr:txBody>
    </xdr:sp>
    <xdr:clientData/>
  </xdr:twoCellAnchor>
  <xdr:twoCellAnchor>
    <xdr:from>
      <xdr:col>2</xdr:col>
      <xdr:colOff>561975</xdr:colOff>
      <xdr:row>31</xdr:row>
      <xdr:rowOff>66675</xdr:rowOff>
    </xdr:from>
    <xdr:to>
      <xdr:col>2</xdr:col>
      <xdr:colOff>657225</xdr:colOff>
      <xdr:row>31</xdr:row>
      <xdr:rowOff>171450</xdr:rowOff>
    </xdr:to>
    <xdr:sp>
      <xdr:nvSpPr>
        <xdr:cNvPr id="87" name="円/楕円 87"/>
        <xdr:cNvSpPr>
          <a:spLocks/>
        </xdr:cNvSpPr>
      </xdr:nvSpPr>
      <xdr:spPr>
        <a:xfrm>
          <a:off x="1885950" y="53816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30</xdr:row>
      <xdr:rowOff>28575</xdr:rowOff>
    </xdr:from>
    <xdr:to>
      <xdr:col>3</xdr:col>
      <xdr:colOff>123825</xdr:colOff>
      <xdr:row>31</xdr:row>
      <xdr:rowOff>19050</xdr:rowOff>
    </xdr:to>
    <xdr:sp fLocksText="0">
      <xdr:nvSpPr>
        <xdr:cNvPr id="88" name="テキスト ボックス 88"/>
        <xdr:cNvSpPr txBox="1">
          <a:spLocks noChangeArrowheads="1"/>
        </xdr:cNvSpPr>
      </xdr:nvSpPr>
      <xdr:spPr>
        <a:xfrm>
          <a:off x="1762125" y="5172075"/>
          <a:ext cx="3429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6,132</a:t>
          </a:r>
        </a:p>
      </xdr:txBody>
    </xdr:sp>
    <xdr:clientData/>
  </xdr:twoCellAnchor>
  <xdr:twoCellAnchor>
    <xdr:from>
      <xdr:col>1</xdr:col>
      <xdr:colOff>361950</xdr:colOff>
      <xdr:row>30</xdr:row>
      <xdr:rowOff>28575</xdr:rowOff>
    </xdr:from>
    <xdr:to>
      <xdr:col>1</xdr:col>
      <xdr:colOff>466725</xdr:colOff>
      <xdr:row>30</xdr:row>
      <xdr:rowOff>133350</xdr:rowOff>
    </xdr:to>
    <xdr:sp>
      <xdr:nvSpPr>
        <xdr:cNvPr id="89" name="円/楕円 89"/>
        <xdr:cNvSpPr>
          <a:spLocks/>
        </xdr:cNvSpPr>
      </xdr:nvSpPr>
      <xdr:spPr>
        <a:xfrm>
          <a:off x="1028700" y="51720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28</xdr:row>
      <xdr:rowOff>161925</xdr:rowOff>
    </xdr:from>
    <xdr:to>
      <xdr:col>1</xdr:col>
      <xdr:colOff>581025</xdr:colOff>
      <xdr:row>29</xdr:row>
      <xdr:rowOff>152400</xdr:rowOff>
    </xdr:to>
    <xdr:sp fLocksText="0">
      <xdr:nvSpPr>
        <xdr:cNvPr id="90" name="テキスト ボックス 90"/>
        <xdr:cNvSpPr txBox="1">
          <a:spLocks noChangeArrowheads="1"/>
        </xdr:cNvSpPr>
      </xdr:nvSpPr>
      <xdr:spPr>
        <a:xfrm>
          <a:off x="914400" y="49625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6,784</a:t>
          </a:r>
        </a:p>
      </xdr:txBody>
    </xdr:sp>
    <xdr:clientData/>
  </xdr:twoCellAnchor>
  <xdr:twoCellAnchor>
    <xdr:from>
      <xdr:col>1</xdr:col>
      <xdr:colOff>66675</xdr:colOff>
      <xdr:row>43</xdr:row>
      <xdr:rowOff>57150</xdr:rowOff>
    </xdr:from>
    <xdr:to>
      <xdr:col>7</xdr:col>
      <xdr:colOff>609600</xdr:colOff>
      <xdr:row>45</xdr:row>
      <xdr:rowOff>28575</xdr:rowOff>
    </xdr:to>
    <xdr:sp>
      <xdr:nvSpPr>
        <xdr:cNvPr id="91" name="正方形/長方形 91"/>
        <xdr:cNvSpPr>
          <a:spLocks/>
        </xdr:cNvSpPr>
      </xdr:nvSpPr>
      <xdr:spPr>
        <a:xfrm>
          <a:off x="733425" y="7429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総務費</a:t>
          </a:r>
        </a:p>
      </xdr:txBody>
    </xdr:sp>
    <xdr:clientData/>
  </xdr:twoCellAnchor>
  <xdr:twoCellAnchor>
    <xdr:from>
      <xdr:col>1</xdr:col>
      <xdr:colOff>180975</xdr:colOff>
      <xdr:row>45</xdr:row>
      <xdr:rowOff>57150</xdr:rowOff>
    </xdr:from>
    <xdr:to>
      <xdr:col>3</xdr:col>
      <xdr:colOff>333375</xdr:colOff>
      <xdr:row>46</xdr:row>
      <xdr:rowOff>142875</xdr:rowOff>
    </xdr:to>
    <xdr:sp>
      <xdr:nvSpPr>
        <xdr:cNvPr id="92" name="正方形/長方形 92"/>
        <xdr:cNvSpPr>
          <a:spLocks/>
        </xdr:cNvSpPr>
      </xdr:nvSpPr>
      <xdr:spPr>
        <a:xfrm>
          <a:off x="847725"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46</xdr:row>
      <xdr:rowOff>85725</xdr:rowOff>
    </xdr:from>
    <xdr:to>
      <xdr:col>3</xdr:col>
      <xdr:colOff>333375</xdr:colOff>
      <xdr:row>47</xdr:row>
      <xdr:rowOff>171450</xdr:rowOff>
    </xdr:to>
    <xdr:sp>
      <xdr:nvSpPr>
        <xdr:cNvPr id="93" name="正方形/長方形 93"/>
        <xdr:cNvSpPr>
          <a:spLocks/>
        </xdr:cNvSpPr>
      </xdr:nvSpPr>
      <xdr:spPr>
        <a:xfrm>
          <a:off x="847725"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13/51</a:t>
          </a:r>
        </a:p>
      </xdr:txBody>
    </xdr:sp>
    <xdr:clientData/>
  </xdr:twoCellAnchor>
  <xdr:twoCellAnchor>
    <xdr:from>
      <xdr:col>2</xdr:col>
      <xdr:colOff>504825</xdr:colOff>
      <xdr:row>45</xdr:row>
      <xdr:rowOff>57150</xdr:rowOff>
    </xdr:from>
    <xdr:to>
      <xdr:col>4</xdr:col>
      <xdr:colOff>647700</xdr:colOff>
      <xdr:row>46</xdr:row>
      <xdr:rowOff>142875</xdr:rowOff>
    </xdr:to>
    <xdr:sp>
      <xdr:nvSpPr>
        <xdr:cNvPr id="94" name="正方形/長方形 94"/>
        <xdr:cNvSpPr>
          <a:spLocks/>
        </xdr:cNvSpPr>
      </xdr:nvSpPr>
      <xdr:spPr>
        <a:xfrm>
          <a:off x="1828800"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46</xdr:row>
      <xdr:rowOff>85725</xdr:rowOff>
    </xdr:from>
    <xdr:to>
      <xdr:col>4</xdr:col>
      <xdr:colOff>647700</xdr:colOff>
      <xdr:row>47</xdr:row>
      <xdr:rowOff>171450</xdr:rowOff>
    </xdr:to>
    <xdr:sp>
      <xdr:nvSpPr>
        <xdr:cNvPr id="95" name="正方形/長方形 95"/>
        <xdr:cNvSpPr>
          <a:spLocks/>
        </xdr:cNvSpPr>
      </xdr:nvSpPr>
      <xdr:spPr>
        <a:xfrm>
          <a:off x="1828800"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53,097</a:t>
          </a:r>
        </a:p>
      </xdr:txBody>
    </xdr:sp>
    <xdr:clientData/>
  </xdr:twoCellAnchor>
  <xdr:twoCellAnchor>
    <xdr:from>
      <xdr:col>4</xdr:col>
      <xdr:colOff>285750</xdr:colOff>
      <xdr:row>45</xdr:row>
      <xdr:rowOff>57150</xdr:rowOff>
    </xdr:from>
    <xdr:to>
      <xdr:col>6</xdr:col>
      <xdr:colOff>428625</xdr:colOff>
      <xdr:row>46</xdr:row>
      <xdr:rowOff>142875</xdr:rowOff>
    </xdr:to>
    <xdr:sp>
      <xdr:nvSpPr>
        <xdr:cNvPr id="96" name="正方形/長方形 96"/>
        <xdr:cNvSpPr>
          <a:spLocks/>
        </xdr:cNvSpPr>
      </xdr:nvSpPr>
      <xdr:spPr>
        <a:xfrm>
          <a:off x="292417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46</xdr:row>
      <xdr:rowOff>85725</xdr:rowOff>
    </xdr:from>
    <xdr:to>
      <xdr:col>6</xdr:col>
      <xdr:colOff>428625</xdr:colOff>
      <xdr:row>47</xdr:row>
      <xdr:rowOff>171450</xdr:rowOff>
    </xdr:to>
    <xdr:sp>
      <xdr:nvSpPr>
        <xdr:cNvPr id="97" name="正方形/長方形 97"/>
        <xdr:cNvSpPr>
          <a:spLocks/>
        </xdr:cNvSpPr>
      </xdr:nvSpPr>
      <xdr:spPr>
        <a:xfrm>
          <a:off x="292417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85,942</a:t>
          </a:r>
        </a:p>
      </xdr:txBody>
    </xdr:sp>
    <xdr:clientData/>
  </xdr:twoCellAnchor>
  <xdr:twoCellAnchor>
    <xdr:from>
      <xdr:col>1</xdr:col>
      <xdr:colOff>66675</xdr:colOff>
      <xdr:row>48</xdr:row>
      <xdr:rowOff>28575</xdr:rowOff>
    </xdr:from>
    <xdr:to>
      <xdr:col>7</xdr:col>
      <xdr:colOff>609600</xdr:colOff>
      <xdr:row>61</xdr:row>
      <xdr:rowOff>85725</xdr:rowOff>
    </xdr:to>
    <xdr:sp>
      <xdr:nvSpPr>
        <xdr:cNvPr id="98" name="正方形/長方形 98"/>
        <xdr:cNvSpPr>
          <a:spLocks/>
        </xdr:cNvSpPr>
      </xdr:nvSpPr>
      <xdr:spPr>
        <a:xfrm>
          <a:off x="733425" y="8258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47</xdr:row>
      <xdr:rowOff>9525</xdr:rowOff>
    </xdr:from>
    <xdr:to>
      <xdr:col>1</xdr:col>
      <xdr:colOff>304800</xdr:colOff>
      <xdr:row>47</xdr:row>
      <xdr:rowOff>152400</xdr:rowOff>
    </xdr:to>
    <xdr:sp fLocksText="0">
      <xdr:nvSpPr>
        <xdr:cNvPr id="99" name="テキスト ボックス 99"/>
        <xdr:cNvSpPr txBox="1">
          <a:spLocks noChangeArrowheads="1"/>
        </xdr:cNvSpPr>
      </xdr:nvSpPr>
      <xdr:spPr>
        <a:xfrm>
          <a:off x="7524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61</xdr:row>
      <xdr:rowOff>85725</xdr:rowOff>
    </xdr:from>
    <xdr:to>
      <xdr:col>7</xdr:col>
      <xdr:colOff>609600</xdr:colOff>
      <xdr:row>61</xdr:row>
      <xdr:rowOff>85725</xdr:rowOff>
    </xdr:to>
    <xdr:sp>
      <xdr:nvSpPr>
        <xdr:cNvPr id="100" name="直線コネクタ 100"/>
        <xdr:cNvSpPr>
          <a:spLocks/>
        </xdr:cNvSpPr>
      </xdr:nvSpPr>
      <xdr:spPr>
        <a:xfrm>
          <a:off x="733425" y="10544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60</xdr:row>
      <xdr:rowOff>123825</xdr:rowOff>
    </xdr:from>
    <xdr:to>
      <xdr:col>1</xdr:col>
      <xdr:colOff>0</xdr:colOff>
      <xdr:row>61</xdr:row>
      <xdr:rowOff>114300</xdr:rowOff>
    </xdr:to>
    <xdr:sp fLocksText="0">
      <xdr:nvSpPr>
        <xdr:cNvPr id="101" name="テキスト ボックス 101"/>
        <xdr:cNvSpPr txBox="1">
          <a:spLocks noChangeArrowheads="1"/>
        </xdr:cNvSpPr>
      </xdr:nvSpPr>
      <xdr:spPr>
        <a:xfrm>
          <a:off x="561975" y="10410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xdr:col>
      <xdr:colOff>66675</xdr:colOff>
      <xdr:row>59</xdr:row>
      <xdr:rowOff>95250</xdr:rowOff>
    </xdr:from>
    <xdr:to>
      <xdr:col>7</xdr:col>
      <xdr:colOff>609600</xdr:colOff>
      <xdr:row>59</xdr:row>
      <xdr:rowOff>95250</xdr:rowOff>
    </xdr:to>
    <xdr:sp>
      <xdr:nvSpPr>
        <xdr:cNvPr id="102" name="直線コネクタ 102"/>
        <xdr:cNvSpPr>
          <a:spLocks/>
        </xdr:cNvSpPr>
      </xdr:nvSpPr>
      <xdr:spPr>
        <a:xfrm>
          <a:off x="733425" y="102108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58</xdr:row>
      <xdr:rowOff>142875</xdr:rowOff>
    </xdr:from>
    <xdr:to>
      <xdr:col>1</xdr:col>
      <xdr:colOff>9525</xdr:colOff>
      <xdr:row>59</xdr:row>
      <xdr:rowOff>133350</xdr:rowOff>
    </xdr:to>
    <xdr:sp fLocksText="0">
      <xdr:nvSpPr>
        <xdr:cNvPr id="103" name="テキスト ボックス 103"/>
        <xdr:cNvSpPr txBox="1">
          <a:spLocks noChangeArrowheads="1"/>
        </xdr:cNvSpPr>
      </xdr:nvSpPr>
      <xdr:spPr>
        <a:xfrm>
          <a:off x="276225" y="1008697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1</xdr:col>
      <xdr:colOff>66675</xdr:colOff>
      <xdr:row>57</xdr:row>
      <xdr:rowOff>114300</xdr:rowOff>
    </xdr:from>
    <xdr:to>
      <xdr:col>7</xdr:col>
      <xdr:colOff>609600</xdr:colOff>
      <xdr:row>57</xdr:row>
      <xdr:rowOff>114300</xdr:rowOff>
    </xdr:to>
    <xdr:sp>
      <xdr:nvSpPr>
        <xdr:cNvPr id="104" name="直線コネクタ 104"/>
        <xdr:cNvSpPr>
          <a:spLocks/>
        </xdr:cNvSpPr>
      </xdr:nvSpPr>
      <xdr:spPr>
        <a:xfrm>
          <a:off x="733425" y="98869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56</xdr:row>
      <xdr:rowOff>161925</xdr:rowOff>
    </xdr:from>
    <xdr:to>
      <xdr:col>1</xdr:col>
      <xdr:colOff>9525</xdr:colOff>
      <xdr:row>57</xdr:row>
      <xdr:rowOff>152400</xdr:rowOff>
    </xdr:to>
    <xdr:sp fLocksText="0">
      <xdr:nvSpPr>
        <xdr:cNvPr id="105" name="テキスト ボックス 105"/>
        <xdr:cNvSpPr txBox="1">
          <a:spLocks noChangeArrowheads="1"/>
        </xdr:cNvSpPr>
      </xdr:nvSpPr>
      <xdr:spPr>
        <a:xfrm>
          <a:off x="276225" y="9763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xdr:col>
      <xdr:colOff>66675</xdr:colOff>
      <xdr:row>55</xdr:row>
      <xdr:rowOff>133350</xdr:rowOff>
    </xdr:from>
    <xdr:to>
      <xdr:col>7</xdr:col>
      <xdr:colOff>609600</xdr:colOff>
      <xdr:row>55</xdr:row>
      <xdr:rowOff>133350</xdr:rowOff>
    </xdr:to>
    <xdr:sp>
      <xdr:nvSpPr>
        <xdr:cNvPr id="106" name="直線コネクタ 106"/>
        <xdr:cNvSpPr>
          <a:spLocks/>
        </xdr:cNvSpPr>
      </xdr:nvSpPr>
      <xdr:spPr>
        <a:xfrm>
          <a:off x="733425" y="95631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55</xdr:row>
      <xdr:rowOff>0</xdr:rowOff>
    </xdr:from>
    <xdr:to>
      <xdr:col>1</xdr:col>
      <xdr:colOff>9525</xdr:colOff>
      <xdr:row>55</xdr:row>
      <xdr:rowOff>171450</xdr:rowOff>
    </xdr:to>
    <xdr:sp fLocksText="0">
      <xdr:nvSpPr>
        <xdr:cNvPr id="107" name="テキスト ボックス 107"/>
        <xdr:cNvSpPr txBox="1">
          <a:spLocks noChangeArrowheads="1"/>
        </xdr:cNvSpPr>
      </xdr:nvSpPr>
      <xdr:spPr>
        <a:xfrm>
          <a:off x="276225" y="9429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twoCellAnchor>
  <xdr:twoCellAnchor>
    <xdr:from>
      <xdr:col>1</xdr:col>
      <xdr:colOff>66675</xdr:colOff>
      <xdr:row>53</xdr:row>
      <xdr:rowOff>152400</xdr:rowOff>
    </xdr:from>
    <xdr:to>
      <xdr:col>7</xdr:col>
      <xdr:colOff>609600</xdr:colOff>
      <xdr:row>53</xdr:row>
      <xdr:rowOff>152400</xdr:rowOff>
    </xdr:to>
    <xdr:sp>
      <xdr:nvSpPr>
        <xdr:cNvPr id="108" name="直線コネクタ 108"/>
        <xdr:cNvSpPr>
          <a:spLocks/>
        </xdr:cNvSpPr>
      </xdr:nvSpPr>
      <xdr:spPr>
        <a:xfrm>
          <a:off x="733425" y="92392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53</xdr:row>
      <xdr:rowOff>19050</xdr:rowOff>
    </xdr:from>
    <xdr:to>
      <xdr:col>1</xdr:col>
      <xdr:colOff>9525</xdr:colOff>
      <xdr:row>54</xdr:row>
      <xdr:rowOff>9525</xdr:rowOff>
    </xdr:to>
    <xdr:sp fLocksText="0">
      <xdr:nvSpPr>
        <xdr:cNvPr id="109" name="テキスト ボックス 109"/>
        <xdr:cNvSpPr txBox="1">
          <a:spLocks noChangeArrowheads="1"/>
        </xdr:cNvSpPr>
      </xdr:nvSpPr>
      <xdr:spPr>
        <a:xfrm>
          <a:off x="209550" y="9105900"/>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1</xdr:col>
      <xdr:colOff>66675</xdr:colOff>
      <xdr:row>51</xdr:row>
      <xdr:rowOff>161925</xdr:rowOff>
    </xdr:from>
    <xdr:to>
      <xdr:col>7</xdr:col>
      <xdr:colOff>609600</xdr:colOff>
      <xdr:row>51</xdr:row>
      <xdr:rowOff>161925</xdr:rowOff>
    </xdr:to>
    <xdr:sp>
      <xdr:nvSpPr>
        <xdr:cNvPr id="110" name="直線コネクタ 110"/>
        <xdr:cNvSpPr>
          <a:spLocks/>
        </xdr:cNvSpPr>
      </xdr:nvSpPr>
      <xdr:spPr>
        <a:xfrm>
          <a:off x="733425" y="89058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51</xdr:row>
      <xdr:rowOff>28575</xdr:rowOff>
    </xdr:from>
    <xdr:to>
      <xdr:col>1</xdr:col>
      <xdr:colOff>9525</xdr:colOff>
      <xdr:row>52</xdr:row>
      <xdr:rowOff>28575</xdr:rowOff>
    </xdr:to>
    <xdr:sp fLocksText="0">
      <xdr:nvSpPr>
        <xdr:cNvPr id="111" name="テキスト ボックス 111"/>
        <xdr:cNvSpPr txBox="1">
          <a:spLocks noChangeArrowheads="1"/>
        </xdr:cNvSpPr>
      </xdr:nvSpPr>
      <xdr:spPr>
        <a:xfrm>
          <a:off x="209550" y="877252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150,000</a:t>
          </a:r>
        </a:p>
      </xdr:txBody>
    </xdr:sp>
    <xdr:clientData/>
  </xdr:twoCellAnchor>
  <xdr:twoCellAnchor>
    <xdr:from>
      <xdr:col>1</xdr:col>
      <xdr:colOff>66675</xdr:colOff>
      <xdr:row>50</xdr:row>
      <xdr:rowOff>9525</xdr:rowOff>
    </xdr:from>
    <xdr:to>
      <xdr:col>7</xdr:col>
      <xdr:colOff>609600</xdr:colOff>
      <xdr:row>50</xdr:row>
      <xdr:rowOff>9525</xdr:rowOff>
    </xdr:to>
    <xdr:sp>
      <xdr:nvSpPr>
        <xdr:cNvPr id="112" name="直線コネクタ 112"/>
        <xdr:cNvSpPr>
          <a:spLocks/>
        </xdr:cNvSpPr>
      </xdr:nvSpPr>
      <xdr:spPr>
        <a:xfrm>
          <a:off x="733425" y="858202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49</xdr:row>
      <xdr:rowOff>47625</xdr:rowOff>
    </xdr:from>
    <xdr:to>
      <xdr:col>1</xdr:col>
      <xdr:colOff>9525</xdr:colOff>
      <xdr:row>50</xdr:row>
      <xdr:rowOff>47625</xdr:rowOff>
    </xdr:to>
    <xdr:sp fLocksText="0">
      <xdr:nvSpPr>
        <xdr:cNvPr id="113" name="テキスト ボックス 113"/>
        <xdr:cNvSpPr txBox="1">
          <a:spLocks noChangeArrowheads="1"/>
        </xdr:cNvSpPr>
      </xdr:nvSpPr>
      <xdr:spPr>
        <a:xfrm>
          <a:off x="209550" y="844867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180,000</a:t>
          </a:r>
        </a:p>
      </xdr:txBody>
    </xdr:sp>
    <xdr:clientData/>
  </xdr:twoCellAnchor>
  <xdr:twoCellAnchor>
    <xdr:from>
      <xdr:col>1</xdr:col>
      <xdr:colOff>66675</xdr:colOff>
      <xdr:row>48</xdr:row>
      <xdr:rowOff>28575</xdr:rowOff>
    </xdr:from>
    <xdr:to>
      <xdr:col>7</xdr:col>
      <xdr:colOff>609600</xdr:colOff>
      <xdr:row>48</xdr:row>
      <xdr:rowOff>28575</xdr:rowOff>
    </xdr:to>
    <xdr:sp>
      <xdr:nvSpPr>
        <xdr:cNvPr id="114" name="直線コネクタ 114"/>
        <xdr:cNvSpPr>
          <a:spLocks/>
        </xdr:cNvSpPr>
      </xdr:nvSpPr>
      <xdr:spPr>
        <a:xfrm>
          <a:off x="733425" y="8258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47</xdr:row>
      <xdr:rowOff>66675</xdr:rowOff>
    </xdr:from>
    <xdr:to>
      <xdr:col>1</xdr:col>
      <xdr:colOff>9525</xdr:colOff>
      <xdr:row>48</xdr:row>
      <xdr:rowOff>57150</xdr:rowOff>
    </xdr:to>
    <xdr:sp fLocksText="0">
      <xdr:nvSpPr>
        <xdr:cNvPr id="115" name="テキスト ボックス 115"/>
        <xdr:cNvSpPr txBox="1">
          <a:spLocks noChangeArrowheads="1"/>
        </xdr:cNvSpPr>
      </xdr:nvSpPr>
      <xdr:spPr>
        <a:xfrm>
          <a:off x="209550" y="8124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210,000</a:t>
          </a:r>
        </a:p>
      </xdr:txBody>
    </xdr:sp>
    <xdr:clientData/>
  </xdr:twoCellAnchor>
  <xdr:twoCellAnchor>
    <xdr:from>
      <xdr:col>1</xdr:col>
      <xdr:colOff>66675</xdr:colOff>
      <xdr:row>48</xdr:row>
      <xdr:rowOff>28575</xdr:rowOff>
    </xdr:from>
    <xdr:to>
      <xdr:col>7</xdr:col>
      <xdr:colOff>609600</xdr:colOff>
      <xdr:row>61</xdr:row>
      <xdr:rowOff>85725</xdr:rowOff>
    </xdr:to>
    <xdr:sp>
      <xdr:nvSpPr>
        <xdr:cNvPr id="116" name="総務費グラフ枠"/>
        <xdr:cNvSpPr>
          <a:spLocks/>
        </xdr:cNvSpPr>
      </xdr:nvSpPr>
      <xdr:spPr>
        <a:xfrm>
          <a:off x="733425" y="8258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50</xdr:row>
      <xdr:rowOff>76200</xdr:rowOff>
    </xdr:from>
    <xdr:to>
      <xdr:col>6</xdr:col>
      <xdr:colOff>495300</xdr:colOff>
      <xdr:row>59</xdr:row>
      <xdr:rowOff>95250</xdr:rowOff>
    </xdr:to>
    <xdr:sp>
      <xdr:nvSpPr>
        <xdr:cNvPr id="117" name="直線コネクタ 117"/>
        <xdr:cNvSpPr>
          <a:spLocks/>
        </xdr:cNvSpPr>
      </xdr:nvSpPr>
      <xdr:spPr>
        <a:xfrm flipV="1">
          <a:off x="4438650" y="8648700"/>
          <a:ext cx="9525" cy="15621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59</xdr:row>
      <xdr:rowOff>104775</xdr:rowOff>
    </xdr:from>
    <xdr:to>
      <xdr:col>7</xdr:col>
      <xdr:colOff>342900</xdr:colOff>
      <xdr:row>60</xdr:row>
      <xdr:rowOff>104775</xdr:rowOff>
    </xdr:to>
    <xdr:sp fLocksText="0">
      <xdr:nvSpPr>
        <xdr:cNvPr id="118" name="総務費最小値テキスト"/>
        <xdr:cNvSpPr txBox="1">
          <a:spLocks noChangeArrowheads="1"/>
        </xdr:cNvSpPr>
      </xdr:nvSpPr>
      <xdr:spPr>
        <a:xfrm>
          <a:off x="4543425" y="10220325"/>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30,729</a:t>
          </a:r>
        </a:p>
      </xdr:txBody>
    </xdr:sp>
    <xdr:clientData/>
  </xdr:twoCellAnchor>
  <xdr:twoCellAnchor>
    <xdr:from>
      <xdr:col>6</xdr:col>
      <xdr:colOff>400050</xdr:colOff>
      <xdr:row>59</xdr:row>
      <xdr:rowOff>95250</xdr:rowOff>
    </xdr:from>
    <xdr:to>
      <xdr:col>6</xdr:col>
      <xdr:colOff>571500</xdr:colOff>
      <xdr:row>59</xdr:row>
      <xdr:rowOff>95250</xdr:rowOff>
    </xdr:to>
    <xdr:sp>
      <xdr:nvSpPr>
        <xdr:cNvPr id="119" name="直線コネクタ 119"/>
        <xdr:cNvSpPr>
          <a:spLocks/>
        </xdr:cNvSpPr>
      </xdr:nvSpPr>
      <xdr:spPr>
        <a:xfrm>
          <a:off x="4352925" y="102108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49</xdr:row>
      <xdr:rowOff>28575</xdr:rowOff>
    </xdr:from>
    <xdr:to>
      <xdr:col>7</xdr:col>
      <xdr:colOff>409575</xdr:colOff>
      <xdr:row>50</xdr:row>
      <xdr:rowOff>28575</xdr:rowOff>
    </xdr:to>
    <xdr:sp fLocksText="0">
      <xdr:nvSpPr>
        <xdr:cNvPr id="120" name="総務費最大値テキスト"/>
        <xdr:cNvSpPr txBox="1">
          <a:spLocks noChangeArrowheads="1"/>
        </xdr:cNvSpPr>
      </xdr:nvSpPr>
      <xdr:spPr>
        <a:xfrm>
          <a:off x="4543425" y="8429625"/>
          <a:ext cx="4762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174,214</a:t>
          </a:r>
        </a:p>
      </xdr:txBody>
    </xdr:sp>
    <xdr:clientData/>
  </xdr:twoCellAnchor>
  <xdr:twoCellAnchor>
    <xdr:from>
      <xdr:col>6</xdr:col>
      <xdr:colOff>400050</xdr:colOff>
      <xdr:row>50</xdr:row>
      <xdr:rowOff>76200</xdr:rowOff>
    </xdr:from>
    <xdr:to>
      <xdr:col>6</xdr:col>
      <xdr:colOff>571500</xdr:colOff>
      <xdr:row>50</xdr:row>
      <xdr:rowOff>76200</xdr:rowOff>
    </xdr:to>
    <xdr:sp>
      <xdr:nvSpPr>
        <xdr:cNvPr id="121" name="直線コネクタ 121"/>
        <xdr:cNvSpPr>
          <a:spLocks/>
        </xdr:cNvSpPr>
      </xdr:nvSpPr>
      <xdr:spPr>
        <a:xfrm>
          <a:off x="4352925" y="86487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56</xdr:row>
      <xdr:rowOff>114300</xdr:rowOff>
    </xdr:from>
    <xdr:to>
      <xdr:col>6</xdr:col>
      <xdr:colOff>495300</xdr:colOff>
      <xdr:row>57</xdr:row>
      <xdr:rowOff>38100</xdr:rowOff>
    </xdr:to>
    <xdr:sp>
      <xdr:nvSpPr>
        <xdr:cNvPr id="122" name="直線コネクタ 122"/>
        <xdr:cNvSpPr>
          <a:spLocks/>
        </xdr:cNvSpPr>
      </xdr:nvSpPr>
      <xdr:spPr>
        <a:xfrm flipV="1">
          <a:off x="3638550" y="9715500"/>
          <a:ext cx="809625" cy="952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57</xdr:row>
      <xdr:rowOff>28575</xdr:rowOff>
    </xdr:from>
    <xdr:to>
      <xdr:col>7</xdr:col>
      <xdr:colOff>342900</xdr:colOff>
      <xdr:row>58</xdr:row>
      <xdr:rowOff>19050</xdr:rowOff>
    </xdr:to>
    <xdr:sp fLocksText="0">
      <xdr:nvSpPr>
        <xdr:cNvPr id="123" name="総務費平均値テキスト"/>
        <xdr:cNvSpPr txBox="1">
          <a:spLocks noChangeArrowheads="1"/>
        </xdr:cNvSpPr>
      </xdr:nvSpPr>
      <xdr:spPr>
        <a:xfrm>
          <a:off x="4543425" y="980122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62,426</a:t>
          </a:r>
        </a:p>
      </xdr:txBody>
    </xdr:sp>
    <xdr:clientData/>
  </xdr:twoCellAnchor>
  <xdr:twoCellAnchor>
    <xdr:from>
      <xdr:col>6</xdr:col>
      <xdr:colOff>438150</xdr:colOff>
      <xdr:row>57</xdr:row>
      <xdr:rowOff>38100</xdr:rowOff>
    </xdr:from>
    <xdr:to>
      <xdr:col>6</xdr:col>
      <xdr:colOff>533400</xdr:colOff>
      <xdr:row>57</xdr:row>
      <xdr:rowOff>142875</xdr:rowOff>
    </xdr:to>
    <xdr:sp>
      <xdr:nvSpPr>
        <xdr:cNvPr id="124" name="フローチャート : 判断 124"/>
        <xdr:cNvSpPr>
          <a:spLocks/>
        </xdr:cNvSpPr>
      </xdr:nvSpPr>
      <xdr:spPr>
        <a:xfrm>
          <a:off x="4391025" y="98107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56</xdr:row>
      <xdr:rowOff>123825</xdr:rowOff>
    </xdr:from>
    <xdr:to>
      <xdr:col>5</xdr:col>
      <xdr:colOff>342900</xdr:colOff>
      <xdr:row>57</xdr:row>
      <xdr:rowOff>38100</xdr:rowOff>
    </xdr:to>
    <xdr:sp>
      <xdr:nvSpPr>
        <xdr:cNvPr id="125" name="直線コネクタ 125"/>
        <xdr:cNvSpPr>
          <a:spLocks/>
        </xdr:cNvSpPr>
      </xdr:nvSpPr>
      <xdr:spPr>
        <a:xfrm>
          <a:off x="2781300" y="9725025"/>
          <a:ext cx="857250" cy="857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57</xdr:row>
      <xdr:rowOff>123825</xdr:rowOff>
    </xdr:from>
    <xdr:to>
      <xdr:col>5</xdr:col>
      <xdr:colOff>390525</xdr:colOff>
      <xdr:row>58</xdr:row>
      <xdr:rowOff>57150</xdr:rowOff>
    </xdr:to>
    <xdr:sp>
      <xdr:nvSpPr>
        <xdr:cNvPr id="126" name="フローチャート : 判断 126"/>
        <xdr:cNvSpPr>
          <a:spLocks/>
        </xdr:cNvSpPr>
      </xdr:nvSpPr>
      <xdr:spPr>
        <a:xfrm>
          <a:off x="3590925" y="98964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58</xdr:row>
      <xdr:rowOff>57150</xdr:rowOff>
    </xdr:from>
    <xdr:to>
      <xdr:col>5</xdr:col>
      <xdr:colOff>542925</xdr:colOff>
      <xdr:row>59</xdr:row>
      <xdr:rowOff>47625</xdr:rowOff>
    </xdr:to>
    <xdr:sp fLocksText="0">
      <xdr:nvSpPr>
        <xdr:cNvPr id="127" name="テキスト ボックス 127"/>
        <xdr:cNvSpPr txBox="1">
          <a:spLocks noChangeArrowheads="1"/>
        </xdr:cNvSpPr>
      </xdr:nvSpPr>
      <xdr:spPr>
        <a:xfrm>
          <a:off x="3438525" y="100012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54,589</a:t>
          </a:r>
        </a:p>
      </xdr:txBody>
    </xdr:sp>
    <xdr:clientData/>
  </xdr:twoCellAnchor>
  <xdr:twoCellAnchor>
    <xdr:from>
      <xdr:col>2</xdr:col>
      <xdr:colOff>609600</xdr:colOff>
      <xdr:row>56</xdr:row>
      <xdr:rowOff>123825</xdr:rowOff>
    </xdr:from>
    <xdr:to>
      <xdr:col>4</xdr:col>
      <xdr:colOff>142875</xdr:colOff>
      <xdr:row>57</xdr:row>
      <xdr:rowOff>142875</xdr:rowOff>
    </xdr:to>
    <xdr:sp>
      <xdr:nvSpPr>
        <xdr:cNvPr id="128" name="直線コネクタ 128"/>
        <xdr:cNvSpPr>
          <a:spLocks/>
        </xdr:cNvSpPr>
      </xdr:nvSpPr>
      <xdr:spPr>
        <a:xfrm flipV="1">
          <a:off x="1933575" y="9725025"/>
          <a:ext cx="847725" cy="1905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57</xdr:row>
      <xdr:rowOff>142875</xdr:rowOff>
    </xdr:from>
    <xdr:to>
      <xdr:col>4</xdr:col>
      <xdr:colOff>200025</xdr:colOff>
      <xdr:row>58</xdr:row>
      <xdr:rowOff>76200</xdr:rowOff>
    </xdr:to>
    <xdr:sp>
      <xdr:nvSpPr>
        <xdr:cNvPr id="129" name="フローチャート : 判断 129"/>
        <xdr:cNvSpPr>
          <a:spLocks/>
        </xdr:cNvSpPr>
      </xdr:nvSpPr>
      <xdr:spPr>
        <a:xfrm>
          <a:off x="2743200" y="99155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58</xdr:row>
      <xdr:rowOff>85725</xdr:rowOff>
    </xdr:from>
    <xdr:to>
      <xdr:col>4</xdr:col>
      <xdr:colOff>352425</xdr:colOff>
      <xdr:row>59</xdr:row>
      <xdr:rowOff>76200</xdr:rowOff>
    </xdr:to>
    <xdr:sp fLocksText="0">
      <xdr:nvSpPr>
        <xdr:cNvPr id="130" name="テキスト ボックス 130"/>
        <xdr:cNvSpPr txBox="1">
          <a:spLocks noChangeArrowheads="1"/>
        </xdr:cNvSpPr>
      </xdr:nvSpPr>
      <xdr:spPr>
        <a:xfrm>
          <a:off x="2581275" y="10029825"/>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52,394</a:t>
          </a:r>
        </a:p>
      </xdr:txBody>
    </xdr:sp>
    <xdr:clientData/>
  </xdr:twoCellAnchor>
  <xdr:twoCellAnchor>
    <xdr:from>
      <xdr:col>1</xdr:col>
      <xdr:colOff>419100</xdr:colOff>
      <xdr:row>56</xdr:row>
      <xdr:rowOff>133350</xdr:rowOff>
    </xdr:from>
    <xdr:to>
      <xdr:col>2</xdr:col>
      <xdr:colOff>609600</xdr:colOff>
      <xdr:row>57</xdr:row>
      <xdr:rowOff>142875</xdr:rowOff>
    </xdr:to>
    <xdr:sp>
      <xdr:nvSpPr>
        <xdr:cNvPr id="131" name="直線コネクタ 131"/>
        <xdr:cNvSpPr>
          <a:spLocks/>
        </xdr:cNvSpPr>
      </xdr:nvSpPr>
      <xdr:spPr>
        <a:xfrm>
          <a:off x="1085850" y="9734550"/>
          <a:ext cx="847725" cy="1809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58</xdr:row>
      <xdr:rowOff>0</xdr:rowOff>
    </xdr:from>
    <xdr:to>
      <xdr:col>2</xdr:col>
      <xdr:colOff>657225</xdr:colOff>
      <xdr:row>58</xdr:row>
      <xdr:rowOff>104775</xdr:rowOff>
    </xdr:to>
    <xdr:sp>
      <xdr:nvSpPr>
        <xdr:cNvPr id="132" name="フローチャート : 判断 132"/>
        <xdr:cNvSpPr>
          <a:spLocks/>
        </xdr:cNvSpPr>
      </xdr:nvSpPr>
      <xdr:spPr>
        <a:xfrm>
          <a:off x="1885950" y="99441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58</xdr:row>
      <xdr:rowOff>104775</xdr:rowOff>
    </xdr:from>
    <xdr:to>
      <xdr:col>3</xdr:col>
      <xdr:colOff>152400</xdr:colOff>
      <xdr:row>59</xdr:row>
      <xdr:rowOff>104775</xdr:rowOff>
    </xdr:to>
    <xdr:sp fLocksText="0">
      <xdr:nvSpPr>
        <xdr:cNvPr id="133" name="テキスト ボックス 133"/>
        <xdr:cNvSpPr txBox="1">
          <a:spLocks noChangeArrowheads="1"/>
        </xdr:cNvSpPr>
      </xdr:nvSpPr>
      <xdr:spPr>
        <a:xfrm>
          <a:off x="1733550" y="1004887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49,940</a:t>
          </a:r>
        </a:p>
      </xdr:txBody>
    </xdr:sp>
    <xdr:clientData/>
  </xdr:twoCellAnchor>
  <xdr:twoCellAnchor>
    <xdr:from>
      <xdr:col>1</xdr:col>
      <xdr:colOff>361950</xdr:colOff>
      <xdr:row>57</xdr:row>
      <xdr:rowOff>133350</xdr:rowOff>
    </xdr:from>
    <xdr:to>
      <xdr:col>1</xdr:col>
      <xdr:colOff>466725</xdr:colOff>
      <xdr:row>58</xdr:row>
      <xdr:rowOff>66675</xdr:rowOff>
    </xdr:to>
    <xdr:sp>
      <xdr:nvSpPr>
        <xdr:cNvPr id="134" name="フローチャート : 判断 134"/>
        <xdr:cNvSpPr>
          <a:spLocks/>
        </xdr:cNvSpPr>
      </xdr:nvSpPr>
      <xdr:spPr>
        <a:xfrm>
          <a:off x="1028700" y="99060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58</xdr:row>
      <xdr:rowOff>66675</xdr:rowOff>
    </xdr:from>
    <xdr:to>
      <xdr:col>1</xdr:col>
      <xdr:colOff>619125</xdr:colOff>
      <xdr:row>59</xdr:row>
      <xdr:rowOff>57150</xdr:rowOff>
    </xdr:to>
    <xdr:sp fLocksText="0">
      <xdr:nvSpPr>
        <xdr:cNvPr id="135" name="テキスト ボックス 135"/>
        <xdr:cNvSpPr txBox="1">
          <a:spLocks noChangeArrowheads="1"/>
        </xdr:cNvSpPr>
      </xdr:nvSpPr>
      <xdr:spPr>
        <a:xfrm>
          <a:off x="885825" y="100107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53,808</a:t>
          </a:r>
        </a:p>
      </xdr:txBody>
    </xdr:sp>
    <xdr:clientData/>
  </xdr:twoCellAnchor>
  <xdr:twoCellAnchor>
    <xdr:from>
      <xdr:col>6</xdr:col>
      <xdr:colOff>314325</xdr:colOff>
      <xdr:row>61</xdr:row>
      <xdr:rowOff>76200</xdr:rowOff>
    </xdr:from>
    <xdr:to>
      <xdr:col>7</xdr:col>
      <xdr:colOff>381000</xdr:colOff>
      <xdr:row>62</xdr:row>
      <xdr:rowOff>171450</xdr:rowOff>
    </xdr:to>
    <xdr:sp fLocksText="0">
      <xdr:nvSpPr>
        <xdr:cNvPr id="136" name="テキスト ボックス 136"/>
        <xdr:cNvSpPr txBox="1">
          <a:spLocks noChangeArrowheads="1"/>
        </xdr:cNvSpPr>
      </xdr:nvSpPr>
      <xdr:spPr>
        <a:xfrm>
          <a:off x="4267200"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61</xdr:row>
      <xdr:rowOff>76200</xdr:rowOff>
    </xdr:from>
    <xdr:to>
      <xdr:col>6</xdr:col>
      <xdr:colOff>238125</xdr:colOff>
      <xdr:row>62</xdr:row>
      <xdr:rowOff>171450</xdr:rowOff>
    </xdr:to>
    <xdr:sp fLocksText="0">
      <xdr:nvSpPr>
        <xdr:cNvPr id="137" name="テキスト ボックス 137"/>
        <xdr:cNvSpPr txBox="1">
          <a:spLocks noChangeArrowheads="1"/>
        </xdr:cNvSpPr>
      </xdr:nvSpPr>
      <xdr:spPr>
        <a:xfrm>
          <a:off x="34575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61</xdr:row>
      <xdr:rowOff>76200</xdr:rowOff>
    </xdr:from>
    <xdr:to>
      <xdr:col>5</xdr:col>
      <xdr:colOff>38100</xdr:colOff>
      <xdr:row>62</xdr:row>
      <xdr:rowOff>171450</xdr:rowOff>
    </xdr:to>
    <xdr:sp fLocksText="0">
      <xdr:nvSpPr>
        <xdr:cNvPr id="138" name="テキスト ボックス 138"/>
        <xdr:cNvSpPr txBox="1">
          <a:spLocks noChangeArrowheads="1"/>
        </xdr:cNvSpPr>
      </xdr:nvSpPr>
      <xdr:spPr>
        <a:xfrm>
          <a:off x="260032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61</xdr:row>
      <xdr:rowOff>76200</xdr:rowOff>
    </xdr:from>
    <xdr:to>
      <xdr:col>3</xdr:col>
      <xdr:colOff>504825</xdr:colOff>
      <xdr:row>62</xdr:row>
      <xdr:rowOff>171450</xdr:rowOff>
    </xdr:to>
    <xdr:sp fLocksText="0">
      <xdr:nvSpPr>
        <xdr:cNvPr id="139" name="テキスト ボックス 139"/>
        <xdr:cNvSpPr txBox="1">
          <a:spLocks noChangeArrowheads="1"/>
        </xdr:cNvSpPr>
      </xdr:nvSpPr>
      <xdr:spPr>
        <a:xfrm>
          <a:off x="175260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61</xdr:row>
      <xdr:rowOff>76200</xdr:rowOff>
    </xdr:from>
    <xdr:to>
      <xdr:col>2</xdr:col>
      <xdr:colOff>314325</xdr:colOff>
      <xdr:row>62</xdr:row>
      <xdr:rowOff>171450</xdr:rowOff>
    </xdr:to>
    <xdr:sp fLocksText="0">
      <xdr:nvSpPr>
        <xdr:cNvPr id="140" name="テキスト ボックス 140"/>
        <xdr:cNvSpPr txBox="1">
          <a:spLocks noChangeArrowheads="1"/>
        </xdr:cNvSpPr>
      </xdr:nvSpPr>
      <xdr:spPr>
        <a:xfrm>
          <a:off x="9048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56</xdr:row>
      <xdr:rowOff>66675</xdr:rowOff>
    </xdr:from>
    <xdr:to>
      <xdr:col>6</xdr:col>
      <xdr:colOff>533400</xdr:colOff>
      <xdr:row>56</xdr:row>
      <xdr:rowOff>161925</xdr:rowOff>
    </xdr:to>
    <xdr:sp>
      <xdr:nvSpPr>
        <xdr:cNvPr id="141" name="円/楕円 141"/>
        <xdr:cNvSpPr>
          <a:spLocks/>
        </xdr:cNvSpPr>
      </xdr:nvSpPr>
      <xdr:spPr>
        <a:xfrm>
          <a:off x="4391025" y="96678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55</xdr:row>
      <xdr:rowOff>104775</xdr:rowOff>
    </xdr:from>
    <xdr:to>
      <xdr:col>7</xdr:col>
      <xdr:colOff>342900</xdr:colOff>
      <xdr:row>56</xdr:row>
      <xdr:rowOff>95250</xdr:rowOff>
    </xdr:to>
    <xdr:sp fLocksText="0">
      <xdr:nvSpPr>
        <xdr:cNvPr id="142" name="総務費該当値テキスト"/>
        <xdr:cNvSpPr txBox="1">
          <a:spLocks noChangeArrowheads="1"/>
        </xdr:cNvSpPr>
      </xdr:nvSpPr>
      <xdr:spPr>
        <a:xfrm>
          <a:off x="4543425" y="953452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75,842</a:t>
          </a:r>
        </a:p>
      </xdr:txBody>
    </xdr:sp>
    <xdr:clientData/>
  </xdr:twoCellAnchor>
  <xdr:twoCellAnchor>
    <xdr:from>
      <xdr:col>5</xdr:col>
      <xdr:colOff>295275</xdr:colOff>
      <xdr:row>56</xdr:row>
      <xdr:rowOff>152400</xdr:rowOff>
    </xdr:from>
    <xdr:to>
      <xdr:col>5</xdr:col>
      <xdr:colOff>390525</xdr:colOff>
      <xdr:row>57</xdr:row>
      <xdr:rowOff>85725</xdr:rowOff>
    </xdr:to>
    <xdr:sp>
      <xdr:nvSpPr>
        <xdr:cNvPr id="143" name="円/楕円 143"/>
        <xdr:cNvSpPr>
          <a:spLocks/>
        </xdr:cNvSpPr>
      </xdr:nvSpPr>
      <xdr:spPr>
        <a:xfrm>
          <a:off x="3590925" y="97536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55</xdr:row>
      <xdr:rowOff>114300</xdr:rowOff>
    </xdr:from>
    <xdr:to>
      <xdr:col>5</xdr:col>
      <xdr:colOff>542925</xdr:colOff>
      <xdr:row>56</xdr:row>
      <xdr:rowOff>104775</xdr:rowOff>
    </xdr:to>
    <xdr:sp fLocksText="0">
      <xdr:nvSpPr>
        <xdr:cNvPr id="144" name="テキスト ボックス 144"/>
        <xdr:cNvSpPr txBox="1">
          <a:spLocks noChangeArrowheads="1"/>
        </xdr:cNvSpPr>
      </xdr:nvSpPr>
      <xdr:spPr>
        <a:xfrm>
          <a:off x="3438525" y="95440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67,485</a:t>
          </a:r>
        </a:p>
      </xdr:txBody>
    </xdr:sp>
    <xdr:clientData/>
  </xdr:twoCellAnchor>
  <xdr:twoCellAnchor>
    <xdr:from>
      <xdr:col>4</xdr:col>
      <xdr:colOff>104775</xdr:colOff>
      <xdr:row>56</xdr:row>
      <xdr:rowOff>66675</xdr:rowOff>
    </xdr:from>
    <xdr:to>
      <xdr:col>4</xdr:col>
      <xdr:colOff>200025</xdr:colOff>
      <xdr:row>56</xdr:row>
      <xdr:rowOff>171450</xdr:rowOff>
    </xdr:to>
    <xdr:sp>
      <xdr:nvSpPr>
        <xdr:cNvPr id="145" name="円/楕円 145"/>
        <xdr:cNvSpPr>
          <a:spLocks/>
        </xdr:cNvSpPr>
      </xdr:nvSpPr>
      <xdr:spPr>
        <a:xfrm>
          <a:off x="2743200" y="96678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55</xdr:row>
      <xdr:rowOff>28575</xdr:rowOff>
    </xdr:from>
    <xdr:to>
      <xdr:col>4</xdr:col>
      <xdr:colOff>352425</xdr:colOff>
      <xdr:row>56</xdr:row>
      <xdr:rowOff>28575</xdr:rowOff>
    </xdr:to>
    <xdr:sp fLocksText="0">
      <xdr:nvSpPr>
        <xdr:cNvPr id="146" name="テキスト ボックス 146"/>
        <xdr:cNvSpPr txBox="1">
          <a:spLocks noChangeArrowheads="1"/>
        </xdr:cNvSpPr>
      </xdr:nvSpPr>
      <xdr:spPr>
        <a:xfrm>
          <a:off x="2581275" y="9458325"/>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75,115</a:t>
          </a:r>
        </a:p>
      </xdr:txBody>
    </xdr:sp>
    <xdr:clientData/>
  </xdr:twoCellAnchor>
  <xdr:twoCellAnchor>
    <xdr:from>
      <xdr:col>2</xdr:col>
      <xdr:colOff>561975</xdr:colOff>
      <xdr:row>57</xdr:row>
      <xdr:rowOff>95250</xdr:rowOff>
    </xdr:from>
    <xdr:to>
      <xdr:col>2</xdr:col>
      <xdr:colOff>657225</xdr:colOff>
      <xdr:row>58</xdr:row>
      <xdr:rowOff>28575</xdr:rowOff>
    </xdr:to>
    <xdr:sp>
      <xdr:nvSpPr>
        <xdr:cNvPr id="147" name="円/楕円 147"/>
        <xdr:cNvSpPr>
          <a:spLocks/>
        </xdr:cNvSpPr>
      </xdr:nvSpPr>
      <xdr:spPr>
        <a:xfrm>
          <a:off x="1885950" y="98679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56</xdr:row>
      <xdr:rowOff>57150</xdr:rowOff>
    </xdr:from>
    <xdr:to>
      <xdr:col>3</xdr:col>
      <xdr:colOff>152400</xdr:colOff>
      <xdr:row>57</xdr:row>
      <xdr:rowOff>47625</xdr:rowOff>
    </xdr:to>
    <xdr:sp fLocksText="0">
      <xdr:nvSpPr>
        <xdr:cNvPr id="148" name="テキスト ボックス 148"/>
        <xdr:cNvSpPr txBox="1">
          <a:spLocks noChangeArrowheads="1"/>
        </xdr:cNvSpPr>
      </xdr:nvSpPr>
      <xdr:spPr>
        <a:xfrm>
          <a:off x="1733550" y="96583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57,297</a:t>
          </a:r>
        </a:p>
      </xdr:txBody>
    </xdr:sp>
    <xdr:clientData/>
  </xdr:twoCellAnchor>
  <xdr:twoCellAnchor>
    <xdr:from>
      <xdr:col>1</xdr:col>
      <xdr:colOff>361950</xdr:colOff>
      <xdr:row>56</xdr:row>
      <xdr:rowOff>85725</xdr:rowOff>
    </xdr:from>
    <xdr:to>
      <xdr:col>1</xdr:col>
      <xdr:colOff>466725</xdr:colOff>
      <xdr:row>57</xdr:row>
      <xdr:rowOff>9525</xdr:rowOff>
    </xdr:to>
    <xdr:sp>
      <xdr:nvSpPr>
        <xdr:cNvPr id="149" name="円/楕円 149"/>
        <xdr:cNvSpPr>
          <a:spLocks/>
        </xdr:cNvSpPr>
      </xdr:nvSpPr>
      <xdr:spPr>
        <a:xfrm>
          <a:off x="1028700" y="96869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47625</xdr:rowOff>
    </xdr:from>
    <xdr:to>
      <xdr:col>1</xdr:col>
      <xdr:colOff>619125</xdr:colOff>
      <xdr:row>56</xdr:row>
      <xdr:rowOff>38100</xdr:rowOff>
    </xdr:to>
    <xdr:sp fLocksText="0">
      <xdr:nvSpPr>
        <xdr:cNvPr id="150" name="テキスト ボックス 150"/>
        <xdr:cNvSpPr txBox="1">
          <a:spLocks noChangeArrowheads="1"/>
        </xdr:cNvSpPr>
      </xdr:nvSpPr>
      <xdr:spPr>
        <a:xfrm>
          <a:off x="885825" y="94773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74,064</a:t>
          </a:r>
        </a:p>
      </xdr:txBody>
    </xdr:sp>
    <xdr:clientData/>
  </xdr:twoCellAnchor>
  <xdr:twoCellAnchor>
    <xdr:from>
      <xdr:col>1</xdr:col>
      <xdr:colOff>66675</xdr:colOff>
      <xdr:row>63</xdr:row>
      <xdr:rowOff>57150</xdr:rowOff>
    </xdr:from>
    <xdr:to>
      <xdr:col>7</xdr:col>
      <xdr:colOff>609600</xdr:colOff>
      <xdr:row>65</xdr:row>
      <xdr:rowOff>28575</xdr:rowOff>
    </xdr:to>
    <xdr:sp>
      <xdr:nvSpPr>
        <xdr:cNvPr id="151" name="正方形/長方形 151"/>
        <xdr:cNvSpPr>
          <a:spLocks/>
        </xdr:cNvSpPr>
      </xdr:nvSpPr>
      <xdr:spPr>
        <a:xfrm>
          <a:off x="733425" y="10858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民生費</a:t>
          </a:r>
        </a:p>
      </xdr:txBody>
    </xdr:sp>
    <xdr:clientData/>
  </xdr:twoCellAnchor>
  <xdr:twoCellAnchor>
    <xdr:from>
      <xdr:col>1</xdr:col>
      <xdr:colOff>180975</xdr:colOff>
      <xdr:row>65</xdr:row>
      <xdr:rowOff>57150</xdr:rowOff>
    </xdr:from>
    <xdr:to>
      <xdr:col>3</xdr:col>
      <xdr:colOff>333375</xdr:colOff>
      <xdr:row>66</xdr:row>
      <xdr:rowOff>142875</xdr:rowOff>
    </xdr:to>
    <xdr:sp>
      <xdr:nvSpPr>
        <xdr:cNvPr id="152" name="正方形/長方形 152"/>
        <xdr:cNvSpPr>
          <a:spLocks/>
        </xdr:cNvSpPr>
      </xdr:nvSpPr>
      <xdr:spPr>
        <a:xfrm>
          <a:off x="847725"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66</xdr:row>
      <xdr:rowOff>85725</xdr:rowOff>
    </xdr:from>
    <xdr:to>
      <xdr:col>3</xdr:col>
      <xdr:colOff>333375</xdr:colOff>
      <xdr:row>68</xdr:row>
      <xdr:rowOff>0</xdr:rowOff>
    </xdr:to>
    <xdr:sp>
      <xdr:nvSpPr>
        <xdr:cNvPr id="153" name="正方形/長方形 153"/>
        <xdr:cNvSpPr>
          <a:spLocks/>
        </xdr:cNvSpPr>
      </xdr:nvSpPr>
      <xdr:spPr>
        <a:xfrm>
          <a:off x="847725"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10/51</a:t>
          </a:r>
        </a:p>
      </xdr:txBody>
    </xdr:sp>
    <xdr:clientData/>
  </xdr:twoCellAnchor>
  <xdr:twoCellAnchor>
    <xdr:from>
      <xdr:col>2</xdr:col>
      <xdr:colOff>504825</xdr:colOff>
      <xdr:row>65</xdr:row>
      <xdr:rowOff>57150</xdr:rowOff>
    </xdr:from>
    <xdr:to>
      <xdr:col>4</xdr:col>
      <xdr:colOff>647700</xdr:colOff>
      <xdr:row>66</xdr:row>
      <xdr:rowOff>142875</xdr:rowOff>
    </xdr:to>
    <xdr:sp>
      <xdr:nvSpPr>
        <xdr:cNvPr id="154" name="正方形/長方形 154"/>
        <xdr:cNvSpPr>
          <a:spLocks/>
        </xdr:cNvSpPr>
      </xdr:nvSpPr>
      <xdr:spPr>
        <a:xfrm>
          <a:off x="1828800"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66</xdr:row>
      <xdr:rowOff>85725</xdr:rowOff>
    </xdr:from>
    <xdr:to>
      <xdr:col>4</xdr:col>
      <xdr:colOff>647700</xdr:colOff>
      <xdr:row>68</xdr:row>
      <xdr:rowOff>0</xdr:rowOff>
    </xdr:to>
    <xdr:sp>
      <xdr:nvSpPr>
        <xdr:cNvPr id="155" name="正方形/長方形 155"/>
        <xdr:cNvSpPr>
          <a:spLocks/>
        </xdr:cNvSpPr>
      </xdr:nvSpPr>
      <xdr:spPr>
        <a:xfrm>
          <a:off x="1828800"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157,846</a:t>
          </a:r>
        </a:p>
      </xdr:txBody>
    </xdr:sp>
    <xdr:clientData/>
  </xdr:twoCellAnchor>
  <xdr:twoCellAnchor>
    <xdr:from>
      <xdr:col>4</xdr:col>
      <xdr:colOff>285750</xdr:colOff>
      <xdr:row>65</xdr:row>
      <xdr:rowOff>57150</xdr:rowOff>
    </xdr:from>
    <xdr:to>
      <xdr:col>6</xdr:col>
      <xdr:colOff>428625</xdr:colOff>
      <xdr:row>66</xdr:row>
      <xdr:rowOff>142875</xdr:rowOff>
    </xdr:to>
    <xdr:sp>
      <xdr:nvSpPr>
        <xdr:cNvPr id="156" name="正方形/長方形 156"/>
        <xdr:cNvSpPr>
          <a:spLocks/>
        </xdr:cNvSpPr>
      </xdr:nvSpPr>
      <xdr:spPr>
        <a:xfrm>
          <a:off x="292417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66</xdr:row>
      <xdr:rowOff>85725</xdr:rowOff>
    </xdr:from>
    <xdr:to>
      <xdr:col>6</xdr:col>
      <xdr:colOff>428625</xdr:colOff>
      <xdr:row>68</xdr:row>
      <xdr:rowOff>0</xdr:rowOff>
    </xdr:to>
    <xdr:sp>
      <xdr:nvSpPr>
        <xdr:cNvPr id="157" name="正方形/長方形 157"/>
        <xdr:cNvSpPr>
          <a:spLocks/>
        </xdr:cNvSpPr>
      </xdr:nvSpPr>
      <xdr:spPr>
        <a:xfrm>
          <a:off x="292417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159,018</a:t>
          </a:r>
        </a:p>
      </xdr:txBody>
    </xdr:sp>
    <xdr:clientData/>
  </xdr:twoCellAnchor>
  <xdr:twoCellAnchor>
    <xdr:from>
      <xdr:col>1</xdr:col>
      <xdr:colOff>66675</xdr:colOff>
      <xdr:row>68</xdr:row>
      <xdr:rowOff>28575</xdr:rowOff>
    </xdr:from>
    <xdr:to>
      <xdr:col>7</xdr:col>
      <xdr:colOff>609600</xdr:colOff>
      <xdr:row>81</xdr:row>
      <xdr:rowOff>85725</xdr:rowOff>
    </xdr:to>
    <xdr:sp>
      <xdr:nvSpPr>
        <xdr:cNvPr id="158" name="正方形/長方形 158"/>
        <xdr:cNvSpPr>
          <a:spLocks/>
        </xdr:cNvSpPr>
      </xdr:nvSpPr>
      <xdr:spPr>
        <a:xfrm>
          <a:off x="733425" y="11687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67</xdr:row>
      <xdr:rowOff>9525</xdr:rowOff>
    </xdr:from>
    <xdr:to>
      <xdr:col>1</xdr:col>
      <xdr:colOff>304800</xdr:colOff>
      <xdr:row>67</xdr:row>
      <xdr:rowOff>152400</xdr:rowOff>
    </xdr:to>
    <xdr:sp fLocksText="0">
      <xdr:nvSpPr>
        <xdr:cNvPr id="159" name="テキスト ボックス 159"/>
        <xdr:cNvSpPr txBox="1">
          <a:spLocks noChangeArrowheads="1"/>
        </xdr:cNvSpPr>
      </xdr:nvSpPr>
      <xdr:spPr>
        <a:xfrm>
          <a:off x="752475" y="11496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81</xdr:row>
      <xdr:rowOff>85725</xdr:rowOff>
    </xdr:from>
    <xdr:to>
      <xdr:col>7</xdr:col>
      <xdr:colOff>609600</xdr:colOff>
      <xdr:row>81</xdr:row>
      <xdr:rowOff>85725</xdr:rowOff>
    </xdr:to>
    <xdr:sp>
      <xdr:nvSpPr>
        <xdr:cNvPr id="160" name="直線コネクタ 160"/>
        <xdr:cNvSpPr>
          <a:spLocks/>
        </xdr:cNvSpPr>
      </xdr:nvSpPr>
      <xdr:spPr>
        <a:xfrm>
          <a:off x="733425" y="1397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79</xdr:row>
      <xdr:rowOff>47625</xdr:rowOff>
    </xdr:from>
    <xdr:to>
      <xdr:col>7</xdr:col>
      <xdr:colOff>609600</xdr:colOff>
      <xdr:row>79</xdr:row>
      <xdr:rowOff>47625</xdr:rowOff>
    </xdr:to>
    <xdr:sp>
      <xdr:nvSpPr>
        <xdr:cNvPr id="161" name="直線コネクタ 161"/>
        <xdr:cNvSpPr>
          <a:spLocks/>
        </xdr:cNvSpPr>
      </xdr:nvSpPr>
      <xdr:spPr>
        <a:xfrm>
          <a:off x="733425" y="1359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78</xdr:row>
      <xdr:rowOff>85725</xdr:rowOff>
    </xdr:from>
    <xdr:to>
      <xdr:col>1</xdr:col>
      <xdr:colOff>0</xdr:colOff>
      <xdr:row>79</xdr:row>
      <xdr:rowOff>76200</xdr:rowOff>
    </xdr:to>
    <xdr:sp fLocksText="0">
      <xdr:nvSpPr>
        <xdr:cNvPr id="162" name="テキスト ボックス 162"/>
        <xdr:cNvSpPr txBox="1">
          <a:spLocks noChangeArrowheads="1"/>
        </xdr:cNvSpPr>
      </xdr:nvSpPr>
      <xdr:spPr>
        <a:xfrm>
          <a:off x="561975" y="13458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xdr:col>
      <xdr:colOff>66675</xdr:colOff>
      <xdr:row>77</xdr:row>
      <xdr:rowOff>9525</xdr:rowOff>
    </xdr:from>
    <xdr:to>
      <xdr:col>7</xdr:col>
      <xdr:colOff>609600</xdr:colOff>
      <xdr:row>77</xdr:row>
      <xdr:rowOff>9525</xdr:rowOff>
    </xdr:to>
    <xdr:sp>
      <xdr:nvSpPr>
        <xdr:cNvPr id="163" name="直線コネクタ 163"/>
        <xdr:cNvSpPr>
          <a:spLocks/>
        </xdr:cNvSpPr>
      </xdr:nvSpPr>
      <xdr:spPr>
        <a:xfrm>
          <a:off x="733425" y="1321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76</xdr:row>
      <xdr:rowOff>47625</xdr:rowOff>
    </xdr:from>
    <xdr:to>
      <xdr:col>1</xdr:col>
      <xdr:colOff>9525</xdr:colOff>
      <xdr:row>77</xdr:row>
      <xdr:rowOff>38100</xdr:rowOff>
    </xdr:to>
    <xdr:sp fLocksText="0">
      <xdr:nvSpPr>
        <xdr:cNvPr id="164" name="テキスト ボックス 164"/>
        <xdr:cNvSpPr txBox="1">
          <a:spLocks noChangeArrowheads="1"/>
        </xdr:cNvSpPr>
      </xdr:nvSpPr>
      <xdr:spPr>
        <a:xfrm>
          <a:off x="209550" y="13077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200,000</a:t>
          </a:r>
        </a:p>
      </xdr:txBody>
    </xdr:sp>
    <xdr:clientData/>
  </xdr:twoCellAnchor>
  <xdr:twoCellAnchor>
    <xdr:from>
      <xdr:col>1</xdr:col>
      <xdr:colOff>66675</xdr:colOff>
      <xdr:row>74</xdr:row>
      <xdr:rowOff>142875</xdr:rowOff>
    </xdr:from>
    <xdr:to>
      <xdr:col>7</xdr:col>
      <xdr:colOff>609600</xdr:colOff>
      <xdr:row>74</xdr:row>
      <xdr:rowOff>142875</xdr:rowOff>
    </xdr:to>
    <xdr:sp>
      <xdr:nvSpPr>
        <xdr:cNvPr id="165" name="直線コネクタ 165"/>
        <xdr:cNvSpPr>
          <a:spLocks/>
        </xdr:cNvSpPr>
      </xdr:nvSpPr>
      <xdr:spPr>
        <a:xfrm>
          <a:off x="733425" y="1283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74</xdr:row>
      <xdr:rowOff>9525</xdr:rowOff>
    </xdr:from>
    <xdr:to>
      <xdr:col>1</xdr:col>
      <xdr:colOff>9525</xdr:colOff>
      <xdr:row>75</xdr:row>
      <xdr:rowOff>0</xdr:rowOff>
    </xdr:to>
    <xdr:sp fLocksText="0">
      <xdr:nvSpPr>
        <xdr:cNvPr id="166" name="テキスト ボックス 166"/>
        <xdr:cNvSpPr txBox="1">
          <a:spLocks noChangeArrowheads="1"/>
        </xdr:cNvSpPr>
      </xdr:nvSpPr>
      <xdr:spPr>
        <a:xfrm>
          <a:off x="209550" y="12696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400,000</a:t>
          </a:r>
        </a:p>
      </xdr:txBody>
    </xdr:sp>
    <xdr:clientData/>
  </xdr:twoCellAnchor>
  <xdr:twoCellAnchor>
    <xdr:from>
      <xdr:col>1</xdr:col>
      <xdr:colOff>66675</xdr:colOff>
      <xdr:row>72</xdr:row>
      <xdr:rowOff>104775</xdr:rowOff>
    </xdr:from>
    <xdr:to>
      <xdr:col>7</xdr:col>
      <xdr:colOff>609600</xdr:colOff>
      <xdr:row>72</xdr:row>
      <xdr:rowOff>104775</xdr:rowOff>
    </xdr:to>
    <xdr:sp>
      <xdr:nvSpPr>
        <xdr:cNvPr id="167" name="直線コネクタ 167"/>
        <xdr:cNvSpPr>
          <a:spLocks/>
        </xdr:cNvSpPr>
      </xdr:nvSpPr>
      <xdr:spPr>
        <a:xfrm>
          <a:off x="733425" y="1244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71</xdr:row>
      <xdr:rowOff>142875</xdr:rowOff>
    </xdr:from>
    <xdr:to>
      <xdr:col>1</xdr:col>
      <xdr:colOff>9525</xdr:colOff>
      <xdr:row>72</xdr:row>
      <xdr:rowOff>133350</xdr:rowOff>
    </xdr:to>
    <xdr:sp fLocksText="0">
      <xdr:nvSpPr>
        <xdr:cNvPr id="168" name="テキスト ボックス 168"/>
        <xdr:cNvSpPr txBox="1">
          <a:spLocks noChangeArrowheads="1"/>
        </xdr:cNvSpPr>
      </xdr:nvSpPr>
      <xdr:spPr>
        <a:xfrm>
          <a:off x="209550" y="12315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600,000</a:t>
          </a:r>
        </a:p>
      </xdr:txBody>
    </xdr:sp>
    <xdr:clientData/>
  </xdr:twoCellAnchor>
  <xdr:twoCellAnchor>
    <xdr:from>
      <xdr:col>1</xdr:col>
      <xdr:colOff>66675</xdr:colOff>
      <xdr:row>70</xdr:row>
      <xdr:rowOff>66675</xdr:rowOff>
    </xdr:from>
    <xdr:to>
      <xdr:col>7</xdr:col>
      <xdr:colOff>609600</xdr:colOff>
      <xdr:row>70</xdr:row>
      <xdr:rowOff>66675</xdr:rowOff>
    </xdr:to>
    <xdr:sp>
      <xdr:nvSpPr>
        <xdr:cNvPr id="169" name="直線コネクタ 169"/>
        <xdr:cNvSpPr>
          <a:spLocks/>
        </xdr:cNvSpPr>
      </xdr:nvSpPr>
      <xdr:spPr>
        <a:xfrm>
          <a:off x="733425" y="12068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69</xdr:row>
      <xdr:rowOff>104775</xdr:rowOff>
    </xdr:from>
    <xdr:to>
      <xdr:col>1</xdr:col>
      <xdr:colOff>9525</xdr:colOff>
      <xdr:row>70</xdr:row>
      <xdr:rowOff>95250</xdr:rowOff>
    </xdr:to>
    <xdr:sp fLocksText="0">
      <xdr:nvSpPr>
        <xdr:cNvPr id="170" name="テキスト ボックス 170"/>
        <xdr:cNvSpPr txBox="1">
          <a:spLocks noChangeArrowheads="1"/>
        </xdr:cNvSpPr>
      </xdr:nvSpPr>
      <xdr:spPr>
        <a:xfrm>
          <a:off x="209550" y="11934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800,000</a:t>
          </a:r>
        </a:p>
      </xdr:txBody>
    </xdr:sp>
    <xdr:clientData/>
  </xdr:twoCellAnchor>
  <xdr:twoCellAnchor>
    <xdr:from>
      <xdr:col>1</xdr:col>
      <xdr:colOff>66675</xdr:colOff>
      <xdr:row>68</xdr:row>
      <xdr:rowOff>28575</xdr:rowOff>
    </xdr:from>
    <xdr:to>
      <xdr:col>7</xdr:col>
      <xdr:colOff>609600</xdr:colOff>
      <xdr:row>68</xdr:row>
      <xdr:rowOff>28575</xdr:rowOff>
    </xdr:to>
    <xdr:sp>
      <xdr:nvSpPr>
        <xdr:cNvPr id="171" name="直線コネクタ 171"/>
        <xdr:cNvSpPr>
          <a:spLocks/>
        </xdr:cNvSpPr>
      </xdr:nvSpPr>
      <xdr:spPr>
        <a:xfrm>
          <a:off x="733425" y="11687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67</xdr:row>
      <xdr:rowOff>66675</xdr:rowOff>
    </xdr:from>
    <xdr:to>
      <xdr:col>1</xdr:col>
      <xdr:colOff>19050</xdr:colOff>
      <xdr:row>68</xdr:row>
      <xdr:rowOff>57150</xdr:rowOff>
    </xdr:to>
    <xdr:sp fLocksText="0">
      <xdr:nvSpPr>
        <xdr:cNvPr id="172" name="テキスト ボックス 172"/>
        <xdr:cNvSpPr txBox="1">
          <a:spLocks noChangeArrowheads="1"/>
        </xdr:cNvSpPr>
      </xdr:nvSpPr>
      <xdr:spPr>
        <a:xfrm>
          <a:off x="123825" y="11553825"/>
          <a:ext cx="5619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1,000,000</a:t>
          </a:r>
        </a:p>
      </xdr:txBody>
    </xdr:sp>
    <xdr:clientData/>
  </xdr:twoCellAnchor>
  <xdr:twoCellAnchor>
    <xdr:from>
      <xdr:col>1</xdr:col>
      <xdr:colOff>66675</xdr:colOff>
      <xdr:row>68</xdr:row>
      <xdr:rowOff>28575</xdr:rowOff>
    </xdr:from>
    <xdr:to>
      <xdr:col>7</xdr:col>
      <xdr:colOff>609600</xdr:colOff>
      <xdr:row>81</xdr:row>
      <xdr:rowOff>85725</xdr:rowOff>
    </xdr:to>
    <xdr:sp>
      <xdr:nvSpPr>
        <xdr:cNvPr id="173" name="民生費グラフ枠"/>
        <xdr:cNvSpPr>
          <a:spLocks/>
        </xdr:cNvSpPr>
      </xdr:nvSpPr>
      <xdr:spPr>
        <a:xfrm>
          <a:off x="733425" y="11687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70</xdr:row>
      <xdr:rowOff>38100</xdr:rowOff>
    </xdr:from>
    <xdr:to>
      <xdr:col>6</xdr:col>
      <xdr:colOff>495300</xdr:colOff>
      <xdr:row>78</xdr:row>
      <xdr:rowOff>47625</xdr:rowOff>
    </xdr:to>
    <xdr:sp>
      <xdr:nvSpPr>
        <xdr:cNvPr id="174" name="直線コネクタ 174"/>
        <xdr:cNvSpPr>
          <a:spLocks/>
        </xdr:cNvSpPr>
      </xdr:nvSpPr>
      <xdr:spPr>
        <a:xfrm flipV="1">
          <a:off x="4438650" y="12039600"/>
          <a:ext cx="9525" cy="138112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78</xdr:row>
      <xdr:rowOff>66675</xdr:rowOff>
    </xdr:from>
    <xdr:to>
      <xdr:col>7</xdr:col>
      <xdr:colOff>342900</xdr:colOff>
      <xdr:row>79</xdr:row>
      <xdr:rowOff>57150</xdr:rowOff>
    </xdr:to>
    <xdr:sp fLocksText="0">
      <xdr:nvSpPr>
        <xdr:cNvPr id="175" name="民生費最小値テキスト"/>
        <xdr:cNvSpPr txBox="1">
          <a:spLocks noChangeArrowheads="1"/>
        </xdr:cNvSpPr>
      </xdr:nvSpPr>
      <xdr:spPr>
        <a:xfrm>
          <a:off x="4543425" y="1343977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88,931</a:t>
          </a:r>
        </a:p>
      </xdr:txBody>
    </xdr:sp>
    <xdr:clientData/>
  </xdr:twoCellAnchor>
  <xdr:twoCellAnchor>
    <xdr:from>
      <xdr:col>6</xdr:col>
      <xdr:colOff>400050</xdr:colOff>
      <xdr:row>78</xdr:row>
      <xdr:rowOff>47625</xdr:rowOff>
    </xdr:from>
    <xdr:to>
      <xdr:col>6</xdr:col>
      <xdr:colOff>571500</xdr:colOff>
      <xdr:row>78</xdr:row>
      <xdr:rowOff>47625</xdr:rowOff>
    </xdr:to>
    <xdr:sp>
      <xdr:nvSpPr>
        <xdr:cNvPr id="176" name="直線コネクタ 176"/>
        <xdr:cNvSpPr>
          <a:spLocks/>
        </xdr:cNvSpPr>
      </xdr:nvSpPr>
      <xdr:spPr>
        <a:xfrm>
          <a:off x="4352925" y="134207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68</xdr:row>
      <xdr:rowOff>161925</xdr:rowOff>
    </xdr:from>
    <xdr:to>
      <xdr:col>7</xdr:col>
      <xdr:colOff>409575</xdr:colOff>
      <xdr:row>69</xdr:row>
      <xdr:rowOff>161925</xdr:rowOff>
    </xdr:to>
    <xdr:sp fLocksText="0">
      <xdr:nvSpPr>
        <xdr:cNvPr id="177" name="民生費最大値テキスト"/>
        <xdr:cNvSpPr txBox="1">
          <a:spLocks noChangeArrowheads="1"/>
        </xdr:cNvSpPr>
      </xdr:nvSpPr>
      <xdr:spPr>
        <a:xfrm>
          <a:off x="4543425" y="11820525"/>
          <a:ext cx="4762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815,749</a:t>
          </a:r>
        </a:p>
      </xdr:txBody>
    </xdr:sp>
    <xdr:clientData/>
  </xdr:twoCellAnchor>
  <xdr:twoCellAnchor>
    <xdr:from>
      <xdr:col>6</xdr:col>
      <xdr:colOff>400050</xdr:colOff>
      <xdr:row>70</xdr:row>
      <xdr:rowOff>38100</xdr:rowOff>
    </xdr:from>
    <xdr:to>
      <xdr:col>6</xdr:col>
      <xdr:colOff>571500</xdr:colOff>
      <xdr:row>70</xdr:row>
      <xdr:rowOff>38100</xdr:rowOff>
    </xdr:to>
    <xdr:sp>
      <xdr:nvSpPr>
        <xdr:cNvPr id="178" name="直線コネクタ 178"/>
        <xdr:cNvSpPr>
          <a:spLocks/>
        </xdr:cNvSpPr>
      </xdr:nvSpPr>
      <xdr:spPr>
        <a:xfrm>
          <a:off x="4352925" y="120396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77</xdr:row>
      <xdr:rowOff>123825</xdr:rowOff>
    </xdr:from>
    <xdr:to>
      <xdr:col>6</xdr:col>
      <xdr:colOff>495300</xdr:colOff>
      <xdr:row>77</xdr:row>
      <xdr:rowOff>123825</xdr:rowOff>
    </xdr:to>
    <xdr:sp>
      <xdr:nvSpPr>
        <xdr:cNvPr id="179" name="直線コネクタ 179"/>
        <xdr:cNvSpPr>
          <a:spLocks/>
        </xdr:cNvSpPr>
      </xdr:nvSpPr>
      <xdr:spPr>
        <a:xfrm>
          <a:off x="3638550" y="13325475"/>
          <a:ext cx="8096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77</xdr:row>
      <xdr:rowOff>85725</xdr:rowOff>
    </xdr:from>
    <xdr:to>
      <xdr:col>7</xdr:col>
      <xdr:colOff>409575</xdr:colOff>
      <xdr:row>78</xdr:row>
      <xdr:rowOff>76200</xdr:rowOff>
    </xdr:to>
    <xdr:sp fLocksText="0">
      <xdr:nvSpPr>
        <xdr:cNvPr id="180" name="民生費平均値テキスト"/>
        <xdr:cNvSpPr txBox="1">
          <a:spLocks noChangeArrowheads="1"/>
        </xdr:cNvSpPr>
      </xdr:nvSpPr>
      <xdr:spPr>
        <a:xfrm>
          <a:off x="4543425" y="13287375"/>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128,231</a:t>
          </a:r>
        </a:p>
      </xdr:txBody>
    </xdr:sp>
    <xdr:clientData/>
  </xdr:twoCellAnchor>
  <xdr:twoCellAnchor>
    <xdr:from>
      <xdr:col>6</xdr:col>
      <xdr:colOff>438150</xdr:colOff>
      <xdr:row>77</xdr:row>
      <xdr:rowOff>95250</xdr:rowOff>
    </xdr:from>
    <xdr:to>
      <xdr:col>6</xdr:col>
      <xdr:colOff>533400</xdr:colOff>
      <xdr:row>78</xdr:row>
      <xdr:rowOff>19050</xdr:rowOff>
    </xdr:to>
    <xdr:sp>
      <xdr:nvSpPr>
        <xdr:cNvPr id="181" name="フローチャート : 判断 181"/>
        <xdr:cNvSpPr>
          <a:spLocks/>
        </xdr:cNvSpPr>
      </xdr:nvSpPr>
      <xdr:spPr>
        <a:xfrm>
          <a:off x="4391025" y="132969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77</xdr:row>
      <xdr:rowOff>123825</xdr:rowOff>
    </xdr:from>
    <xdr:to>
      <xdr:col>5</xdr:col>
      <xdr:colOff>342900</xdr:colOff>
      <xdr:row>77</xdr:row>
      <xdr:rowOff>133350</xdr:rowOff>
    </xdr:to>
    <xdr:sp>
      <xdr:nvSpPr>
        <xdr:cNvPr id="182" name="直線コネクタ 182"/>
        <xdr:cNvSpPr>
          <a:spLocks/>
        </xdr:cNvSpPr>
      </xdr:nvSpPr>
      <xdr:spPr>
        <a:xfrm flipV="1">
          <a:off x="2781300" y="13325475"/>
          <a:ext cx="857250"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77</xdr:row>
      <xdr:rowOff>123825</xdr:rowOff>
    </xdr:from>
    <xdr:to>
      <xdr:col>5</xdr:col>
      <xdr:colOff>390525</xdr:colOff>
      <xdr:row>78</xdr:row>
      <xdr:rowOff>57150</xdr:rowOff>
    </xdr:to>
    <xdr:sp>
      <xdr:nvSpPr>
        <xdr:cNvPr id="183" name="フローチャート : 判断 183"/>
        <xdr:cNvSpPr>
          <a:spLocks/>
        </xdr:cNvSpPr>
      </xdr:nvSpPr>
      <xdr:spPr>
        <a:xfrm>
          <a:off x="3590925" y="133254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78</xdr:row>
      <xdr:rowOff>57150</xdr:rowOff>
    </xdr:from>
    <xdr:to>
      <xdr:col>5</xdr:col>
      <xdr:colOff>581025</xdr:colOff>
      <xdr:row>79</xdr:row>
      <xdr:rowOff>47625</xdr:rowOff>
    </xdr:to>
    <xdr:sp fLocksText="0">
      <xdr:nvSpPr>
        <xdr:cNvPr id="184" name="テキスト ボックス 184"/>
        <xdr:cNvSpPr txBox="1">
          <a:spLocks noChangeArrowheads="1"/>
        </xdr:cNvSpPr>
      </xdr:nvSpPr>
      <xdr:spPr>
        <a:xfrm>
          <a:off x="3400425" y="13430250"/>
          <a:ext cx="4667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111,938</a:t>
          </a:r>
        </a:p>
      </xdr:txBody>
    </xdr:sp>
    <xdr:clientData/>
  </xdr:twoCellAnchor>
  <xdr:twoCellAnchor>
    <xdr:from>
      <xdr:col>2</xdr:col>
      <xdr:colOff>609600</xdr:colOff>
      <xdr:row>77</xdr:row>
      <xdr:rowOff>95250</xdr:rowOff>
    </xdr:from>
    <xdr:to>
      <xdr:col>4</xdr:col>
      <xdr:colOff>142875</xdr:colOff>
      <xdr:row>77</xdr:row>
      <xdr:rowOff>133350</xdr:rowOff>
    </xdr:to>
    <xdr:sp>
      <xdr:nvSpPr>
        <xdr:cNvPr id="185" name="直線コネクタ 185"/>
        <xdr:cNvSpPr>
          <a:spLocks/>
        </xdr:cNvSpPr>
      </xdr:nvSpPr>
      <xdr:spPr>
        <a:xfrm>
          <a:off x="1933575" y="13296900"/>
          <a:ext cx="8477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77</xdr:row>
      <xdr:rowOff>133350</xdr:rowOff>
    </xdr:from>
    <xdr:to>
      <xdr:col>4</xdr:col>
      <xdr:colOff>200025</xdr:colOff>
      <xdr:row>78</xdr:row>
      <xdr:rowOff>66675</xdr:rowOff>
    </xdr:to>
    <xdr:sp>
      <xdr:nvSpPr>
        <xdr:cNvPr id="186" name="フローチャート : 判断 186"/>
        <xdr:cNvSpPr>
          <a:spLocks/>
        </xdr:cNvSpPr>
      </xdr:nvSpPr>
      <xdr:spPr>
        <a:xfrm>
          <a:off x="2743200" y="133350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78</xdr:row>
      <xdr:rowOff>76200</xdr:rowOff>
    </xdr:from>
    <xdr:to>
      <xdr:col>4</xdr:col>
      <xdr:colOff>390525</xdr:colOff>
      <xdr:row>79</xdr:row>
      <xdr:rowOff>66675</xdr:rowOff>
    </xdr:to>
    <xdr:sp fLocksText="0">
      <xdr:nvSpPr>
        <xdr:cNvPr id="187" name="テキスト ボックス 187"/>
        <xdr:cNvSpPr txBox="1">
          <a:spLocks noChangeArrowheads="1"/>
        </xdr:cNvSpPr>
      </xdr:nvSpPr>
      <xdr:spPr>
        <a:xfrm>
          <a:off x="2552700" y="13449300"/>
          <a:ext cx="4762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104,644</a:t>
          </a:r>
        </a:p>
      </xdr:txBody>
    </xdr:sp>
    <xdr:clientData/>
  </xdr:twoCellAnchor>
  <xdr:twoCellAnchor>
    <xdr:from>
      <xdr:col>1</xdr:col>
      <xdr:colOff>419100</xdr:colOff>
      <xdr:row>77</xdr:row>
      <xdr:rowOff>95250</xdr:rowOff>
    </xdr:from>
    <xdr:to>
      <xdr:col>2</xdr:col>
      <xdr:colOff>609600</xdr:colOff>
      <xdr:row>77</xdr:row>
      <xdr:rowOff>152400</xdr:rowOff>
    </xdr:to>
    <xdr:sp>
      <xdr:nvSpPr>
        <xdr:cNvPr id="188" name="直線コネクタ 188"/>
        <xdr:cNvSpPr>
          <a:spLocks/>
        </xdr:cNvSpPr>
      </xdr:nvSpPr>
      <xdr:spPr>
        <a:xfrm flipV="1">
          <a:off x="1085850" y="13296900"/>
          <a:ext cx="847725" cy="571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77</xdr:row>
      <xdr:rowOff>142875</xdr:rowOff>
    </xdr:from>
    <xdr:to>
      <xdr:col>2</xdr:col>
      <xdr:colOff>657225</xdr:colOff>
      <xdr:row>78</xdr:row>
      <xdr:rowOff>76200</xdr:rowOff>
    </xdr:to>
    <xdr:sp>
      <xdr:nvSpPr>
        <xdr:cNvPr id="189" name="フローチャート : 判断 189"/>
        <xdr:cNvSpPr>
          <a:spLocks/>
        </xdr:cNvSpPr>
      </xdr:nvSpPr>
      <xdr:spPr>
        <a:xfrm>
          <a:off x="1885950" y="133445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78</xdr:row>
      <xdr:rowOff>76200</xdr:rowOff>
    </xdr:from>
    <xdr:to>
      <xdr:col>3</xdr:col>
      <xdr:colOff>190500</xdr:colOff>
      <xdr:row>79</xdr:row>
      <xdr:rowOff>76200</xdr:rowOff>
    </xdr:to>
    <xdr:sp fLocksText="0">
      <xdr:nvSpPr>
        <xdr:cNvPr id="190" name="テキスト ボックス 190"/>
        <xdr:cNvSpPr txBox="1">
          <a:spLocks noChangeArrowheads="1"/>
        </xdr:cNvSpPr>
      </xdr:nvSpPr>
      <xdr:spPr>
        <a:xfrm>
          <a:off x="1695450" y="13449300"/>
          <a:ext cx="4762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100,943</a:t>
          </a:r>
        </a:p>
      </xdr:txBody>
    </xdr:sp>
    <xdr:clientData/>
  </xdr:twoCellAnchor>
  <xdr:twoCellAnchor>
    <xdr:from>
      <xdr:col>1</xdr:col>
      <xdr:colOff>361950</xdr:colOff>
      <xdr:row>77</xdr:row>
      <xdr:rowOff>142875</xdr:rowOff>
    </xdr:from>
    <xdr:to>
      <xdr:col>1</xdr:col>
      <xdr:colOff>466725</xdr:colOff>
      <xdr:row>78</xdr:row>
      <xdr:rowOff>66675</xdr:rowOff>
    </xdr:to>
    <xdr:sp>
      <xdr:nvSpPr>
        <xdr:cNvPr id="191" name="フローチャート : 判断 191"/>
        <xdr:cNvSpPr>
          <a:spLocks/>
        </xdr:cNvSpPr>
      </xdr:nvSpPr>
      <xdr:spPr>
        <a:xfrm>
          <a:off x="1028700" y="1334452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78</xdr:row>
      <xdr:rowOff>76200</xdr:rowOff>
    </xdr:from>
    <xdr:to>
      <xdr:col>1</xdr:col>
      <xdr:colOff>647700</xdr:colOff>
      <xdr:row>79</xdr:row>
      <xdr:rowOff>66675</xdr:rowOff>
    </xdr:to>
    <xdr:sp fLocksText="0">
      <xdr:nvSpPr>
        <xdr:cNvPr id="192" name="テキスト ボックス 192"/>
        <xdr:cNvSpPr txBox="1">
          <a:spLocks noChangeArrowheads="1"/>
        </xdr:cNvSpPr>
      </xdr:nvSpPr>
      <xdr:spPr>
        <a:xfrm>
          <a:off x="847725" y="13449300"/>
          <a:ext cx="4667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103,191</a:t>
          </a:r>
        </a:p>
      </xdr:txBody>
    </xdr:sp>
    <xdr:clientData/>
  </xdr:twoCellAnchor>
  <xdr:twoCellAnchor>
    <xdr:from>
      <xdr:col>6</xdr:col>
      <xdr:colOff>314325</xdr:colOff>
      <xdr:row>81</xdr:row>
      <xdr:rowOff>76200</xdr:rowOff>
    </xdr:from>
    <xdr:to>
      <xdr:col>7</xdr:col>
      <xdr:colOff>381000</xdr:colOff>
      <xdr:row>82</xdr:row>
      <xdr:rowOff>171450</xdr:rowOff>
    </xdr:to>
    <xdr:sp fLocksText="0">
      <xdr:nvSpPr>
        <xdr:cNvPr id="193" name="テキスト ボックス 193"/>
        <xdr:cNvSpPr txBox="1">
          <a:spLocks noChangeArrowheads="1"/>
        </xdr:cNvSpPr>
      </xdr:nvSpPr>
      <xdr:spPr>
        <a:xfrm>
          <a:off x="4267200"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81</xdr:row>
      <xdr:rowOff>76200</xdr:rowOff>
    </xdr:from>
    <xdr:to>
      <xdr:col>6</xdr:col>
      <xdr:colOff>238125</xdr:colOff>
      <xdr:row>82</xdr:row>
      <xdr:rowOff>171450</xdr:rowOff>
    </xdr:to>
    <xdr:sp fLocksText="0">
      <xdr:nvSpPr>
        <xdr:cNvPr id="194" name="テキスト ボックス 194"/>
        <xdr:cNvSpPr txBox="1">
          <a:spLocks noChangeArrowheads="1"/>
        </xdr:cNvSpPr>
      </xdr:nvSpPr>
      <xdr:spPr>
        <a:xfrm>
          <a:off x="34575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81</xdr:row>
      <xdr:rowOff>76200</xdr:rowOff>
    </xdr:from>
    <xdr:to>
      <xdr:col>5</xdr:col>
      <xdr:colOff>38100</xdr:colOff>
      <xdr:row>82</xdr:row>
      <xdr:rowOff>171450</xdr:rowOff>
    </xdr:to>
    <xdr:sp fLocksText="0">
      <xdr:nvSpPr>
        <xdr:cNvPr id="195" name="テキスト ボックス 195"/>
        <xdr:cNvSpPr txBox="1">
          <a:spLocks noChangeArrowheads="1"/>
        </xdr:cNvSpPr>
      </xdr:nvSpPr>
      <xdr:spPr>
        <a:xfrm>
          <a:off x="260032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81</xdr:row>
      <xdr:rowOff>76200</xdr:rowOff>
    </xdr:from>
    <xdr:to>
      <xdr:col>3</xdr:col>
      <xdr:colOff>504825</xdr:colOff>
      <xdr:row>82</xdr:row>
      <xdr:rowOff>171450</xdr:rowOff>
    </xdr:to>
    <xdr:sp fLocksText="0">
      <xdr:nvSpPr>
        <xdr:cNvPr id="196" name="テキスト ボックス 196"/>
        <xdr:cNvSpPr txBox="1">
          <a:spLocks noChangeArrowheads="1"/>
        </xdr:cNvSpPr>
      </xdr:nvSpPr>
      <xdr:spPr>
        <a:xfrm>
          <a:off x="175260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81</xdr:row>
      <xdr:rowOff>76200</xdr:rowOff>
    </xdr:from>
    <xdr:to>
      <xdr:col>2</xdr:col>
      <xdr:colOff>314325</xdr:colOff>
      <xdr:row>82</xdr:row>
      <xdr:rowOff>171450</xdr:rowOff>
    </xdr:to>
    <xdr:sp fLocksText="0">
      <xdr:nvSpPr>
        <xdr:cNvPr id="197" name="テキスト ボックス 197"/>
        <xdr:cNvSpPr txBox="1">
          <a:spLocks noChangeArrowheads="1"/>
        </xdr:cNvSpPr>
      </xdr:nvSpPr>
      <xdr:spPr>
        <a:xfrm>
          <a:off x="9048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77</xdr:row>
      <xdr:rowOff>76200</xdr:rowOff>
    </xdr:from>
    <xdr:to>
      <xdr:col>6</xdr:col>
      <xdr:colOff>533400</xdr:colOff>
      <xdr:row>77</xdr:row>
      <xdr:rowOff>171450</xdr:rowOff>
    </xdr:to>
    <xdr:sp>
      <xdr:nvSpPr>
        <xdr:cNvPr id="198" name="円/楕円 198"/>
        <xdr:cNvSpPr>
          <a:spLocks/>
        </xdr:cNvSpPr>
      </xdr:nvSpPr>
      <xdr:spPr>
        <a:xfrm>
          <a:off x="4391025" y="1327785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76</xdr:row>
      <xdr:rowOff>47625</xdr:rowOff>
    </xdr:from>
    <xdr:to>
      <xdr:col>7</xdr:col>
      <xdr:colOff>409575</xdr:colOff>
      <xdr:row>77</xdr:row>
      <xdr:rowOff>38100</xdr:rowOff>
    </xdr:to>
    <xdr:sp fLocksText="0">
      <xdr:nvSpPr>
        <xdr:cNvPr id="199" name="民生費該当値テキスト"/>
        <xdr:cNvSpPr txBox="1">
          <a:spLocks noChangeArrowheads="1"/>
        </xdr:cNvSpPr>
      </xdr:nvSpPr>
      <xdr:spPr>
        <a:xfrm>
          <a:off x="4543425" y="13077825"/>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138,164</a:t>
          </a:r>
        </a:p>
      </xdr:txBody>
    </xdr:sp>
    <xdr:clientData/>
  </xdr:twoCellAnchor>
  <xdr:twoCellAnchor>
    <xdr:from>
      <xdr:col>5</xdr:col>
      <xdr:colOff>295275</xdr:colOff>
      <xdr:row>77</xdr:row>
      <xdr:rowOff>66675</xdr:rowOff>
    </xdr:from>
    <xdr:to>
      <xdr:col>5</xdr:col>
      <xdr:colOff>390525</xdr:colOff>
      <xdr:row>77</xdr:row>
      <xdr:rowOff>171450</xdr:rowOff>
    </xdr:to>
    <xdr:sp>
      <xdr:nvSpPr>
        <xdr:cNvPr id="200" name="円/楕円 200"/>
        <xdr:cNvSpPr>
          <a:spLocks/>
        </xdr:cNvSpPr>
      </xdr:nvSpPr>
      <xdr:spPr>
        <a:xfrm>
          <a:off x="3590925" y="132683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76</xdr:row>
      <xdr:rowOff>28575</xdr:rowOff>
    </xdr:from>
    <xdr:to>
      <xdr:col>5</xdr:col>
      <xdr:colOff>581025</xdr:colOff>
      <xdr:row>77</xdr:row>
      <xdr:rowOff>19050</xdr:rowOff>
    </xdr:to>
    <xdr:sp fLocksText="0">
      <xdr:nvSpPr>
        <xdr:cNvPr id="201" name="テキスト ボックス 201"/>
        <xdr:cNvSpPr txBox="1">
          <a:spLocks noChangeArrowheads="1"/>
        </xdr:cNvSpPr>
      </xdr:nvSpPr>
      <xdr:spPr>
        <a:xfrm>
          <a:off x="3400425" y="13058775"/>
          <a:ext cx="4667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140,639</a:t>
          </a:r>
        </a:p>
      </xdr:txBody>
    </xdr:sp>
    <xdr:clientData/>
  </xdr:twoCellAnchor>
  <xdr:twoCellAnchor>
    <xdr:from>
      <xdr:col>4</xdr:col>
      <xdr:colOff>104775</xdr:colOff>
      <xdr:row>77</xdr:row>
      <xdr:rowOff>85725</xdr:rowOff>
    </xdr:from>
    <xdr:to>
      <xdr:col>4</xdr:col>
      <xdr:colOff>200025</xdr:colOff>
      <xdr:row>78</xdr:row>
      <xdr:rowOff>9525</xdr:rowOff>
    </xdr:to>
    <xdr:sp>
      <xdr:nvSpPr>
        <xdr:cNvPr id="202" name="円/楕円 202"/>
        <xdr:cNvSpPr>
          <a:spLocks/>
        </xdr:cNvSpPr>
      </xdr:nvSpPr>
      <xdr:spPr>
        <a:xfrm>
          <a:off x="2743200" y="132873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76</xdr:row>
      <xdr:rowOff>47625</xdr:rowOff>
    </xdr:from>
    <xdr:to>
      <xdr:col>4</xdr:col>
      <xdr:colOff>390525</xdr:colOff>
      <xdr:row>77</xdr:row>
      <xdr:rowOff>38100</xdr:rowOff>
    </xdr:to>
    <xdr:sp fLocksText="0">
      <xdr:nvSpPr>
        <xdr:cNvPr id="203" name="テキスト ボックス 203"/>
        <xdr:cNvSpPr txBox="1">
          <a:spLocks noChangeArrowheads="1"/>
        </xdr:cNvSpPr>
      </xdr:nvSpPr>
      <xdr:spPr>
        <a:xfrm>
          <a:off x="2552700" y="13077825"/>
          <a:ext cx="4762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132,866</a:t>
          </a:r>
        </a:p>
      </xdr:txBody>
    </xdr:sp>
    <xdr:clientData/>
  </xdr:twoCellAnchor>
  <xdr:twoCellAnchor>
    <xdr:from>
      <xdr:col>2</xdr:col>
      <xdr:colOff>561975</xdr:colOff>
      <xdr:row>77</xdr:row>
      <xdr:rowOff>47625</xdr:rowOff>
    </xdr:from>
    <xdr:to>
      <xdr:col>2</xdr:col>
      <xdr:colOff>657225</xdr:colOff>
      <xdr:row>77</xdr:row>
      <xdr:rowOff>152400</xdr:rowOff>
    </xdr:to>
    <xdr:sp>
      <xdr:nvSpPr>
        <xdr:cNvPr id="204" name="円/楕円 204"/>
        <xdr:cNvSpPr>
          <a:spLocks/>
        </xdr:cNvSpPr>
      </xdr:nvSpPr>
      <xdr:spPr>
        <a:xfrm>
          <a:off x="1885950" y="132492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76</xdr:row>
      <xdr:rowOff>9525</xdr:rowOff>
    </xdr:from>
    <xdr:to>
      <xdr:col>3</xdr:col>
      <xdr:colOff>190500</xdr:colOff>
      <xdr:row>77</xdr:row>
      <xdr:rowOff>0</xdr:rowOff>
    </xdr:to>
    <xdr:sp fLocksText="0">
      <xdr:nvSpPr>
        <xdr:cNvPr id="205" name="テキスト ボックス 205"/>
        <xdr:cNvSpPr txBox="1">
          <a:spLocks noChangeArrowheads="1"/>
        </xdr:cNvSpPr>
      </xdr:nvSpPr>
      <xdr:spPr>
        <a:xfrm>
          <a:off x="1695450" y="13039725"/>
          <a:ext cx="4762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152,392</a:t>
          </a:r>
        </a:p>
      </xdr:txBody>
    </xdr:sp>
    <xdr:clientData/>
  </xdr:twoCellAnchor>
  <xdr:twoCellAnchor>
    <xdr:from>
      <xdr:col>1</xdr:col>
      <xdr:colOff>361950</xdr:colOff>
      <xdr:row>77</xdr:row>
      <xdr:rowOff>104775</xdr:rowOff>
    </xdr:from>
    <xdr:to>
      <xdr:col>1</xdr:col>
      <xdr:colOff>466725</xdr:colOff>
      <xdr:row>78</xdr:row>
      <xdr:rowOff>38100</xdr:rowOff>
    </xdr:to>
    <xdr:sp>
      <xdr:nvSpPr>
        <xdr:cNvPr id="206" name="円/楕円 206"/>
        <xdr:cNvSpPr>
          <a:spLocks/>
        </xdr:cNvSpPr>
      </xdr:nvSpPr>
      <xdr:spPr>
        <a:xfrm>
          <a:off x="1028700" y="133064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76</xdr:row>
      <xdr:rowOff>66675</xdr:rowOff>
    </xdr:from>
    <xdr:to>
      <xdr:col>1</xdr:col>
      <xdr:colOff>647700</xdr:colOff>
      <xdr:row>77</xdr:row>
      <xdr:rowOff>57150</xdr:rowOff>
    </xdr:to>
    <xdr:sp fLocksText="0">
      <xdr:nvSpPr>
        <xdr:cNvPr id="207" name="テキスト ボックス 207"/>
        <xdr:cNvSpPr txBox="1">
          <a:spLocks noChangeArrowheads="1"/>
        </xdr:cNvSpPr>
      </xdr:nvSpPr>
      <xdr:spPr>
        <a:xfrm>
          <a:off x="847725" y="13096875"/>
          <a:ext cx="4667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121,382</a:t>
          </a:r>
        </a:p>
      </xdr:txBody>
    </xdr:sp>
    <xdr:clientData/>
  </xdr:twoCellAnchor>
  <xdr:twoCellAnchor>
    <xdr:from>
      <xdr:col>1</xdr:col>
      <xdr:colOff>66675</xdr:colOff>
      <xdr:row>83</xdr:row>
      <xdr:rowOff>57150</xdr:rowOff>
    </xdr:from>
    <xdr:to>
      <xdr:col>7</xdr:col>
      <xdr:colOff>609600</xdr:colOff>
      <xdr:row>85</xdr:row>
      <xdr:rowOff>28575</xdr:rowOff>
    </xdr:to>
    <xdr:sp>
      <xdr:nvSpPr>
        <xdr:cNvPr id="208" name="正方形/長方形 208"/>
        <xdr:cNvSpPr>
          <a:spLocks/>
        </xdr:cNvSpPr>
      </xdr:nvSpPr>
      <xdr:spPr>
        <a:xfrm>
          <a:off x="733425" y="14287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衛生費</a:t>
          </a:r>
        </a:p>
      </xdr:txBody>
    </xdr:sp>
    <xdr:clientData/>
  </xdr:twoCellAnchor>
  <xdr:twoCellAnchor>
    <xdr:from>
      <xdr:col>1</xdr:col>
      <xdr:colOff>180975</xdr:colOff>
      <xdr:row>85</xdr:row>
      <xdr:rowOff>57150</xdr:rowOff>
    </xdr:from>
    <xdr:to>
      <xdr:col>3</xdr:col>
      <xdr:colOff>333375</xdr:colOff>
      <xdr:row>86</xdr:row>
      <xdr:rowOff>142875</xdr:rowOff>
    </xdr:to>
    <xdr:sp>
      <xdr:nvSpPr>
        <xdr:cNvPr id="209" name="正方形/長方形 209"/>
        <xdr:cNvSpPr>
          <a:spLocks/>
        </xdr:cNvSpPr>
      </xdr:nvSpPr>
      <xdr:spPr>
        <a:xfrm>
          <a:off x="847725"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xdr:col>
      <xdr:colOff>180975</xdr:colOff>
      <xdr:row>86</xdr:row>
      <xdr:rowOff>85725</xdr:rowOff>
    </xdr:from>
    <xdr:to>
      <xdr:col>3</xdr:col>
      <xdr:colOff>333375</xdr:colOff>
      <xdr:row>87</xdr:row>
      <xdr:rowOff>171450</xdr:rowOff>
    </xdr:to>
    <xdr:sp>
      <xdr:nvSpPr>
        <xdr:cNvPr id="210" name="正方形/長方形 210"/>
        <xdr:cNvSpPr>
          <a:spLocks/>
        </xdr:cNvSpPr>
      </xdr:nvSpPr>
      <xdr:spPr>
        <a:xfrm>
          <a:off x="847725"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16/51</a:t>
          </a:r>
        </a:p>
      </xdr:txBody>
    </xdr:sp>
    <xdr:clientData/>
  </xdr:twoCellAnchor>
  <xdr:twoCellAnchor>
    <xdr:from>
      <xdr:col>2</xdr:col>
      <xdr:colOff>504825</xdr:colOff>
      <xdr:row>85</xdr:row>
      <xdr:rowOff>57150</xdr:rowOff>
    </xdr:from>
    <xdr:to>
      <xdr:col>4</xdr:col>
      <xdr:colOff>647700</xdr:colOff>
      <xdr:row>86</xdr:row>
      <xdr:rowOff>142875</xdr:rowOff>
    </xdr:to>
    <xdr:sp>
      <xdr:nvSpPr>
        <xdr:cNvPr id="211" name="正方形/長方形 211"/>
        <xdr:cNvSpPr>
          <a:spLocks/>
        </xdr:cNvSpPr>
      </xdr:nvSpPr>
      <xdr:spPr>
        <a:xfrm>
          <a:off x="1828800"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xdr:col>
      <xdr:colOff>504825</xdr:colOff>
      <xdr:row>86</xdr:row>
      <xdr:rowOff>85725</xdr:rowOff>
    </xdr:from>
    <xdr:to>
      <xdr:col>4</xdr:col>
      <xdr:colOff>647700</xdr:colOff>
      <xdr:row>87</xdr:row>
      <xdr:rowOff>171450</xdr:rowOff>
    </xdr:to>
    <xdr:sp>
      <xdr:nvSpPr>
        <xdr:cNvPr id="212" name="正方形/長方形 212"/>
        <xdr:cNvSpPr>
          <a:spLocks/>
        </xdr:cNvSpPr>
      </xdr:nvSpPr>
      <xdr:spPr>
        <a:xfrm>
          <a:off x="1828800"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35,603</a:t>
          </a:r>
        </a:p>
      </xdr:txBody>
    </xdr:sp>
    <xdr:clientData/>
  </xdr:twoCellAnchor>
  <xdr:twoCellAnchor>
    <xdr:from>
      <xdr:col>4</xdr:col>
      <xdr:colOff>285750</xdr:colOff>
      <xdr:row>85</xdr:row>
      <xdr:rowOff>57150</xdr:rowOff>
    </xdr:from>
    <xdr:to>
      <xdr:col>6</xdr:col>
      <xdr:colOff>428625</xdr:colOff>
      <xdr:row>86</xdr:row>
      <xdr:rowOff>142875</xdr:rowOff>
    </xdr:to>
    <xdr:sp>
      <xdr:nvSpPr>
        <xdr:cNvPr id="213" name="正方形/長方形 213"/>
        <xdr:cNvSpPr>
          <a:spLocks/>
        </xdr:cNvSpPr>
      </xdr:nvSpPr>
      <xdr:spPr>
        <a:xfrm>
          <a:off x="292417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4</xdr:col>
      <xdr:colOff>285750</xdr:colOff>
      <xdr:row>86</xdr:row>
      <xdr:rowOff>85725</xdr:rowOff>
    </xdr:from>
    <xdr:to>
      <xdr:col>6</xdr:col>
      <xdr:colOff>428625</xdr:colOff>
      <xdr:row>87</xdr:row>
      <xdr:rowOff>171450</xdr:rowOff>
    </xdr:to>
    <xdr:sp>
      <xdr:nvSpPr>
        <xdr:cNvPr id="214" name="正方形/長方形 214"/>
        <xdr:cNvSpPr>
          <a:spLocks/>
        </xdr:cNvSpPr>
      </xdr:nvSpPr>
      <xdr:spPr>
        <a:xfrm>
          <a:off x="292417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47,663</a:t>
          </a:r>
        </a:p>
      </xdr:txBody>
    </xdr:sp>
    <xdr:clientData/>
  </xdr:twoCellAnchor>
  <xdr:twoCellAnchor>
    <xdr:from>
      <xdr:col>1</xdr:col>
      <xdr:colOff>66675</xdr:colOff>
      <xdr:row>88</xdr:row>
      <xdr:rowOff>28575</xdr:rowOff>
    </xdr:from>
    <xdr:to>
      <xdr:col>7</xdr:col>
      <xdr:colOff>609600</xdr:colOff>
      <xdr:row>101</xdr:row>
      <xdr:rowOff>85725</xdr:rowOff>
    </xdr:to>
    <xdr:sp>
      <xdr:nvSpPr>
        <xdr:cNvPr id="215" name="正方形/長方形 215"/>
        <xdr:cNvSpPr>
          <a:spLocks/>
        </xdr:cNvSpPr>
      </xdr:nvSpPr>
      <xdr:spPr>
        <a:xfrm>
          <a:off x="733425" y="15116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87</xdr:row>
      <xdr:rowOff>9525</xdr:rowOff>
    </xdr:from>
    <xdr:to>
      <xdr:col>1</xdr:col>
      <xdr:colOff>304800</xdr:colOff>
      <xdr:row>87</xdr:row>
      <xdr:rowOff>152400</xdr:rowOff>
    </xdr:to>
    <xdr:sp fLocksText="0">
      <xdr:nvSpPr>
        <xdr:cNvPr id="216" name="テキスト ボックス 216"/>
        <xdr:cNvSpPr txBox="1">
          <a:spLocks noChangeArrowheads="1"/>
        </xdr:cNvSpPr>
      </xdr:nvSpPr>
      <xdr:spPr>
        <a:xfrm>
          <a:off x="752475" y="14925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xdr:colOff>
      <xdr:row>101</xdr:row>
      <xdr:rowOff>85725</xdr:rowOff>
    </xdr:from>
    <xdr:to>
      <xdr:col>7</xdr:col>
      <xdr:colOff>609600</xdr:colOff>
      <xdr:row>101</xdr:row>
      <xdr:rowOff>85725</xdr:rowOff>
    </xdr:to>
    <xdr:sp>
      <xdr:nvSpPr>
        <xdr:cNvPr id="217" name="直線コネクタ 217"/>
        <xdr:cNvSpPr>
          <a:spLocks/>
        </xdr:cNvSpPr>
      </xdr:nvSpPr>
      <xdr:spPr>
        <a:xfrm>
          <a:off x="733425" y="1740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100</xdr:row>
      <xdr:rowOff>123825</xdr:rowOff>
    </xdr:from>
    <xdr:to>
      <xdr:col>1</xdr:col>
      <xdr:colOff>0</xdr:colOff>
      <xdr:row>101</xdr:row>
      <xdr:rowOff>114300</xdr:rowOff>
    </xdr:to>
    <xdr:sp fLocksText="0">
      <xdr:nvSpPr>
        <xdr:cNvPr id="218" name="テキスト ボックス 218"/>
        <xdr:cNvSpPr txBox="1">
          <a:spLocks noChangeArrowheads="1"/>
        </xdr:cNvSpPr>
      </xdr:nvSpPr>
      <xdr:spPr>
        <a:xfrm>
          <a:off x="561975" y="17268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xdr:col>
      <xdr:colOff>66675</xdr:colOff>
      <xdr:row>99</xdr:row>
      <xdr:rowOff>95250</xdr:rowOff>
    </xdr:from>
    <xdr:to>
      <xdr:col>7</xdr:col>
      <xdr:colOff>609600</xdr:colOff>
      <xdr:row>99</xdr:row>
      <xdr:rowOff>95250</xdr:rowOff>
    </xdr:to>
    <xdr:sp>
      <xdr:nvSpPr>
        <xdr:cNvPr id="219" name="直線コネクタ 219"/>
        <xdr:cNvSpPr>
          <a:spLocks/>
        </xdr:cNvSpPr>
      </xdr:nvSpPr>
      <xdr:spPr>
        <a:xfrm>
          <a:off x="733425" y="170688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98</xdr:row>
      <xdr:rowOff>142875</xdr:rowOff>
    </xdr:from>
    <xdr:to>
      <xdr:col>1</xdr:col>
      <xdr:colOff>9525</xdr:colOff>
      <xdr:row>99</xdr:row>
      <xdr:rowOff>133350</xdr:rowOff>
    </xdr:to>
    <xdr:sp fLocksText="0">
      <xdr:nvSpPr>
        <xdr:cNvPr id="220" name="テキスト ボックス 220"/>
        <xdr:cNvSpPr txBox="1">
          <a:spLocks noChangeArrowheads="1"/>
        </xdr:cNvSpPr>
      </xdr:nvSpPr>
      <xdr:spPr>
        <a:xfrm>
          <a:off x="276225" y="1694497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xdr:col>
      <xdr:colOff>66675</xdr:colOff>
      <xdr:row>97</xdr:row>
      <xdr:rowOff>114300</xdr:rowOff>
    </xdr:from>
    <xdr:to>
      <xdr:col>7</xdr:col>
      <xdr:colOff>609600</xdr:colOff>
      <xdr:row>97</xdr:row>
      <xdr:rowOff>114300</xdr:rowOff>
    </xdr:to>
    <xdr:sp>
      <xdr:nvSpPr>
        <xdr:cNvPr id="221" name="直線コネクタ 221"/>
        <xdr:cNvSpPr>
          <a:spLocks/>
        </xdr:cNvSpPr>
      </xdr:nvSpPr>
      <xdr:spPr>
        <a:xfrm>
          <a:off x="733425" y="167449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96</xdr:row>
      <xdr:rowOff>161925</xdr:rowOff>
    </xdr:from>
    <xdr:to>
      <xdr:col>1</xdr:col>
      <xdr:colOff>9525</xdr:colOff>
      <xdr:row>97</xdr:row>
      <xdr:rowOff>152400</xdr:rowOff>
    </xdr:to>
    <xdr:sp fLocksText="0">
      <xdr:nvSpPr>
        <xdr:cNvPr id="222" name="テキスト ボックス 222"/>
        <xdr:cNvSpPr txBox="1">
          <a:spLocks noChangeArrowheads="1"/>
        </xdr:cNvSpPr>
      </xdr:nvSpPr>
      <xdr:spPr>
        <a:xfrm>
          <a:off x="276225" y="16621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xdr:col>
      <xdr:colOff>66675</xdr:colOff>
      <xdr:row>95</xdr:row>
      <xdr:rowOff>133350</xdr:rowOff>
    </xdr:from>
    <xdr:to>
      <xdr:col>7</xdr:col>
      <xdr:colOff>609600</xdr:colOff>
      <xdr:row>95</xdr:row>
      <xdr:rowOff>133350</xdr:rowOff>
    </xdr:to>
    <xdr:sp>
      <xdr:nvSpPr>
        <xdr:cNvPr id="223" name="直線コネクタ 223"/>
        <xdr:cNvSpPr>
          <a:spLocks/>
        </xdr:cNvSpPr>
      </xdr:nvSpPr>
      <xdr:spPr>
        <a:xfrm>
          <a:off x="733425" y="164211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95</xdr:row>
      <xdr:rowOff>0</xdr:rowOff>
    </xdr:from>
    <xdr:to>
      <xdr:col>1</xdr:col>
      <xdr:colOff>9525</xdr:colOff>
      <xdr:row>95</xdr:row>
      <xdr:rowOff>171450</xdr:rowOff>
    </xdr:to>
    <xdr:sp fLocksText="0">
      <xdr:nvSpPr>
        <xdr:cNvPr id="224" name="テキスト ボックス 224"/>
        <xdr:cNvSpPr txBox="1">
          <a:spLocks noChangeArrowheads="1"/>
        </xdr:cNvSpPr>
      </xdr:nvSpPr>
      <xdr:spPr>
        <a:xfrm>
          <a:off x="276225" y="16287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xdr:col>
      <xdr:colOff>66675</xdr:colOff>
      <xdr:row>93</xdr:row>
      <xdr:rowOff>152400</xdr:rowOff>
    </xdr:from>
    <xdr:to>
      <xdr:col>7</xdr:col>
      <xdr:colOff>609600</xdr:colOff>
      <xdr:row>93</xdr:row>
      <xdr:rowOff>152400</xdr:rowOff>
    </xdr:to>
    <xdr:sp>
      <xdr:nvSpPr>
        <xdr:cNvPr id="225" name="直線コネクタ 225"/>
        <xdr:cNvSpPr>
          <a:spLocks/>
        </xdr:cNvSpPr>
      </xdr:nvSpPr>
      <xdr:spPr>
        <a:xfrm>
          <a:off x="733425" y="160972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93</xdr:row>
      <xdr:rowOff>19050</xdr:rowOff>
    </xdr:from>
    <xdr:to>
      <xdr:col>1</xdr:col>
      <xdr:colOff>9525</xdr:colOff>
      <xdr:row>94</xdr:row>
      <xdr:rowOff>9525</xdr:rowOff>
    </xdr:to>
    <xdr:sp fLocksText="0">
      <xdr:nvSpPr>
        <xdr:cNvPr id="226" name="テキスト ボックス 226"/>
        <xdr:cNvSpPr txBox="1">
          <a:spLocks noChangeArrowheads="1"/>
        </xdr:cNvSpPr>
      </xdr:nvSpPr>
      <xdr:spPr>
        <a:xfrm>
          <a:off x="276225" y="15963900"/>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xdr:col>
      <xdr:colOff>66675</xdr:colOff>
      <xdr:row>91</xdr:row>
      <xdr:rowOff>161925</xdr:rowOff>
    </xdr:from>
    <xdr:to>
      <xdr:col>7</xdr:col>
      <xdr:colOff>609600</xdr:colOff>
      <xdr:row>91</xdr:row>
      <xdr:rowOff>161925</xdr:rowOff>
    </xdr:to>
    <xdr:sp>
      <xdr:nvSpPr>
        <xdr:cNvPr id="227" name="直線コネクタ 227"/>
        <xdr:cNvSpPr>
          <a:spLocks/>
        </xdr:cNvSpPr>
      </xdr:nvSpPr>
      <xdr:spPr>
        <a:xfrm>
          <a:off x="733425" y="157638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91</xdr:row>
      <xdr:rowOff>28575</xdr:rowOff>
    </xdr:from>
    <xdr:to>
      <xdr:col>1</xdr:col>
      <xdr:colOff>9525</xdr:colOff>
      <xdr:row>92</xdr:row>
      <xdr:rowOff>28575</xdr:rowOff>
    </xdr:to>
    <xdr:sp fLocksText="0">
      <xdr:nvSpPr>
        <xdr:cNvPr id="228" name="テキスト ボックス 228"/>
        <xdr:cNvSpPr txBox="1">
          <a:spLocks noChangeArrowheads="1"/>
        </xdr:cNvSpPr>
      </xdr:nvSpPr>
      <xdr:spPr>
        <a:xfrm>
          <a:off x="209550" y="1563052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1</xdr:col>
      <xdr:colOff>66675</xdr:colOff>
      <xdr:row>90</xdr:row>
      <xdr:rowOff>9525</xdr:rowOff>
    </xdr:from>
    <xdr:to>
      <xdr:col>7</xdr:col>
      <xdr:colOff>609600</xdr:colOff>
      <xdr:row>90</xdr:row>
      <xdr:rowOff>9525</xdr:rowOff>
    </xdr:to>
    <xdr:sp>
      <xdr:nvSpPr>
        <xdr:cNvPr id="229" name="直線コネクタ 229"/>
        <xdr:cNvSpPr>
          <a:spLocks/>
        </xdr:cNvSpPr>
      </xdr:nvSpPr>
      <xdr:spPr>
        <a:xfrm>
          <a:off x="733425" y="1544002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89</xdr:row>
      <xdr:rowOff>47625</xdr:rowOff>
    </xdr:from>
    <xdr:to>
      <xdr:col>1</xdr:col>
      <xdr:colOff>9525</xdr:colOff>
      <xdr:row>90</xdr:row>
      <xdr:rowOff>47625</xdr:rowOff>
    </xdr:to>
    <xdr:sp fLocksText="0">
      <xdr:nvSpPr>
        <xdr:cNvPr id="230" name="テキスト ボックス 230"/>
        <xdr:cNvSpPr txBox="1">
          <a:spLocks noChangeArrowheads="1"/>
        </xdr:cNvSpPr>
      </xdr:nvSpPr>
      <xdr:spPr>
        <a:xfrm>
          <a:off x="209550" y="1530667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1</xdr:col>
      <xdr:colOff>66675</xdr:colOff>
      <xdr:row>88</xdr:row>
      <xdr:rowOff>28575</xdr:rowOff>
    </xdr:from>
    <xdr:to>
      <xdr:col>7</xdr:col>
      <xdr:colOff>609600</xdr:colOff>
      <xdr:row>88</xdr:row>
      <xdr:rowOff>28575</xdr:rowOff>
    </xdr:to>
    <xdr:sp>
      <xdr:nvSpPr>
        <xdr:cNvPr id="231" name="直線コネクタ 231"/>
        <xdr:cNvSpPr>
          <a:spLocks/>
        </xdr:cNvSpPr>
      </xdr:nvSpPr>
      <xdr:spPr>
        <a:xfrm>
          <a:off x="733425" y="15116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87</xdr:row>
      <xdr:rowOff>66675</xdr:rowOff>
    </xdr:from>
    <xdr:to>
      <xdr:col>1</xdr:col>
      <xdr:colOff>9525</xdr:colOff>
      <xdr:row>88</xdr:row>
      <xdr:rowOff>57150</xdr:rowOff>
    </xdr:to>
    <xdr:sp fLocksText="0">
      <xdr:nvSpPr>
        <xdr:cNvPr id="232" name="テキスト ボックス 232"/>
        <xdr:cNvSpPr txBox="1">
          <a:spLocks noChangeArrowheads="1"/>
        </xdr:cNvSpPr>
      </xdr:nvSpPr>
      <xdr:spPr>
        <a:xfrm>
          <a:off x="209550" y="14982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140,000</a:t>
          </a:r>
        </a:p>
      </xdr:txBody>
    </xdr:sp>
    <xdr:clientData/>
  </xdr:twoCellAnchor>
  <xdr:twoCellAnchor>
    <xdr:from>
      <xdr:col>1</xdr:col>
      <xdr:colOff>66675</xdr:colOff>
      <xdr:row>88</xdr:row>
      <xdr:rowOff>28575</xdr:rowOff>
    </xdr:from>
    <xdr:to>
      <xdr:col>7</xdr:col>
      <xdr:colOff>609600</xdr:colOff>
      <xdr:row>101</xdr:row>
      <xdr:rowOff>85725</xdr:rowOff>
    </xdr:to>
    <xdr:sp>
      <xdr:nvSpPr>
        <xdr:cNvPr id="233" name="衛生費グラフ枠"/>
        <xdr:cNvSpPr>
          <a:spLocks/>
        </xdr:cNvSpPr>
      </xdr:nvSpPr>
      <xdr:spPr>
        <a:xfrm>
          <a:off x="733425" y="15116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90</xdr:row>
      <xdr:rowOff>152400</xdr:rowOff>
    </xdr:from>
    <xdr:to>
      <xdr:col>6</xdr:col>
      <xdr:colOff>495300</xdr:colOff>
      <xdr:row>99</xdr:row>
      <xdr:rowOff>133350</xdr:rowOff>
    </xdr:to>
    <xdr:sp>
      <xdr:nvSpPr>
        <xdr:cNvPr id="234" name="直線コネクタ 234"/>
        <xdr:cNvSpPr>
          <a:spLocks/>
        </xdr:cNvSpPr>
      </xdr:nvSpPr>
      <xdr:spPr>
        <a:xfrm flipV="1">
          <a:off x="4438650" y="15582900"/>
          <a:ext cx="9525" cy="15240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99</xdr:row>
      <xdr:rowOff>152400</xdr:rowOff>
    </xdr:from>
    <xdr:to>
      <xdr:col>7</xdr:col>
      <xdr:colOff>342900</xdr:colOff>
      <xdr:row>100</xdr:row>
      <xdr:rowOff>142875</xdr:rowOff>
    </xdr:to>
    <xdr:sp fLocksText="0">
      <xdr:nvSpPr>
        <xdr:cNvPr id="235" name="衛生費最小値テキスト"/>
        <xdr:cNvSpPr txBox="1">
          <a:spLocks noChangeArrowheads="1"/>
        </xdr:cNvSpPr>
      </xdr:nvSpPr>
      <xdr:spPr>
        <a:xfrm>
          <a:off x="4543425" y="171259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17,977</a:t>
          </a:r>
        </a:p>
      </xdr:txBody>
    </xdr:sp>
    <xdr:clientData/>
  </xdr:twoCellAnchor>
  <xdr:twoCellAnchor>
    <xdr:from>
      <xdr:col>6</xdr:col>
      <xdr:colOff>400050</xdr:colOff>
      <xdr:row>99</xdr:row>
      <xdr:rowOff>133350</xdr:rowOff>
    </xdr:from>
    <xdr:to>
      <xdr:col>6</xdr:col>
      <xdr:colOff>571500</xdr:colOff>
      <xdr:row>99</xdr:row>
      <xdr:rowOff>133350</xdr:rowOff>
    </xdr:to>
    <xdr:sp>
      <xdr:nvSpPr>
        <xdr:cNvPr id="236" name="直線コネクタ 236"/>
        <xdr:cNvSpPr>
          <a:spLocks/>
        </xdr:cNvSpPr>
      </xdr:nvSpPr>
      <xdr:spPr>
        <a:xfrm>
          <a:off x="4352925" y="171069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89</xdr:row>
      <xdr:rowOff>104775</xdr:rowOff>
    </xdr:from>
    <xdr:to>
      <xdr:col>7</xdr:col>
      <xdr:colOff>409575</xdr:colOff>
      <xdr:row>90</xdr:row>
      <xdr:rowOff>104775</xdr:rowOff>
    </xdr:to>
    <xdr:sp fLocksText="0">
      <xdr:nvSpPr>
        <xdr:cNvPr id="237" name="衛生費最大値テキスト"/>
        <xdr:cNvSpPr txBox="1">
          <a:spLocks noChangeArrowheads="1"/>
        </xdr:cNvSpPr>
      </xdr:nvSpPr>
      <xdr:spPr>
        <a:xfrm>
          <a:off x="4543425" y="15363825"/>
          <a:ext cx="4762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111,481</a:t>
          </a:r>
        </a:p>
      </xdr:txBody>
    </xdr:sp>
    <xdr:clientData/>
  </xdr:twoCellAnchor>
  <xdr:twoCellAnchor>
    <xdr:from>
      <xdr:col>6</xdr:col>
      <xdr:colOff>400050</xdr:colOff>
      <xdr:row>90</xdr:row>
      <xdr:rowOff>152400</xdr:rowOff>
    </xdr:from>
    <xdr:to>
      <xdr:col>6</xdr:col>
      <xdr:colOff>571500</xdr:colOff>
      <xdr:row>90</xdr:row>
      <xdr:rowOff>152400</xdr:rowOff>
    </xdr:to>
    <xdr:sp>
      <xdr:nvSpPr>
        <xdr:cNvPr id="238" name="直線コネクタ 238"/>
        <xdr:cNvSpPr>
          <a:spLocks/>
        </xdr:cNvSpPr>
      </xdr:nvSpPr>
      <xdr:spPr>
        <a:xfrm>
          <a:off x="4352925" y="155829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98</xdr:row>
      <xdr:rowOff>19050</xdr:rowOff>
    </xdr:from>
    <xdr:to>
      <xdr:col>6</xdr:col>
      <xdr:colOff>495300</xdr:colOff>
      <xdr:row>98</xdr:row>
      <xdr:rowOff>28575</xdr:rowOff>
    </xdr:to>
    <xdr:sp>
      <xdr:nvSpPr>
        <xdr:cNvPr id="239" name="直線コネクタ 239"/>
        <xdr:cNvSpPr>
          <a:spLocks/>
        </xdr:cNvSpPr>
      </xdr:nvSpPr>
      <xdr:spPr>
        <a:xfrm flipV="1">
          <a:off x="3638550" y="16821150"/>
          <a:ext cx="809625"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97</xdr:row>
      <xdr:rowOff>171450</xdr:rowOff>
    </xdr:from>
    <xdr:to>
      <xdr:col>7</xdr:col>
      <xdr:colOff>342900</xdr:colOff>
      <xdr:row>98</xdr:row>
      <xdr:rowOff>161925</xdr:rowOff>
    </xdr:to>
    <xdr:sp fLocksText="0">
      <xdr:nvSpPr>
        <xdr:cNvPr id="240" name="衛生費平均値テキスト"/>
        <xdr:cNvSpPr txBox="1">
          <a:spLocks noChangeArrowheads="1"/>
        </xdr:cNvSpPr>
      </xdr:nvSpPr>
      <xdr:spPr>
        <a:xfrm>
          <a:off x="4543425" y="1680210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32,981</a:t>
          </a:r>
        </a:p>
      </xdr:txBody>
    </xdr:sp>
    <xdr:clientData/>
  </xdr:twoCellAnchor>
  <xdr:twoCellAnchor>
    <xdr:from>
      <xdr:col>6</xdr:col>
      <xdr:colOff>438150</xdr:colOff>
      <xdr:row>98</xdr:row>
      <xdr:rowOff>9525</xdr:rowOff>
    </xdr:from>
    <xdr:to>
      <xdr:col>6</xdr:col>
      <xdr:colOff>533400</xdr:colOff>
      <xdr:row>98</xdr:row>
      <xdr:rowOff>104775</xdr:rowOff>
    </xdr:to>
    <xdr:sp>
      <xdr:nvSpPr>
        <xdr:cNvPr id="241" name="フローチャート : 判断 241"/>
        <xdr:cNvSpPr>
          <a:spLocks/>
        </xdr:cNvSpPr>
      </xdr:nvSpPr>
      <xdr:spPr>
        <a:xfrm>
          <a:off x="4391025" y="1681162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97</xdr:row>
      <xdr:rowOff>133350</xdr:rowOff>
    </xdr:from>
    <xdr:to>
      <xdr:col>5</xdr:col>
      <xdr:colOff>342900</xdr:colOff>
      <xdr:row>98</xdr:row>
      <xdr:rowOff>28575</xdr:rowOff>
    </xdr:to>
    <xdr:sp>
      <xdr:nvSpPr>
        <xdr:cNvPr id="242" name="直線コネクタ 242"/>
        <xdr:cNvSpPr>
          <a:spLocks/>
        </xdr:cNvSpPr>
      </xdr:nvSpPr>
      <xdr:spPr>
        <a:xfrm>
          <a:off x="2781300" y="16764000"/>
          <a:ext cx="857250"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97</xdr:row>
      <xdr:rowOff>152400</xdr:rowOff>
    </xdr:from>
    <xdr:to>
      <xdr:col>5</xdr:col>
      <xdr:colOff>390525</xdr:colOff>
      <xdr:row>98</xdr:row>
      <xdr:rowOff>76200</xdr:rowOff>
    </xdr:to>
    <xdr:sp>
      <xdr:nvSpPr>
        <xdr:cNvPr id="243" name="フローチャート : 判断 243"/>
        <xdr:cNvSpPr>
          <a:spLocks/>
        </xdr:cNvSpPr>
      </xdr:nvSpPr>
      <xdr:spPr>
        <a:xfrm>
          <a:off x="3590925" y="1678305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98</xdr:row>
      <xdr:rowOff>85725</xdr:rowOff>
    </xdr:from>
    <xdr:to>
      <xdr:col>5</xdr:col>
      <xdr:colOff>542925</xdr:colOff>
      <xdr:row>99</xdr:row>
      <xdr:rowOff>76200</xdr:rowOff>
    </xdr:to>
    <xdr:sp fLocksText="0">
      <xdr:nvSpPr>
        <xdr:cNvPr id="244" name="テキスト ボックス 244"/>
        <xdr:cNvSpPr txBox="1">
          <a:spLocks noChangeArrowheads="1"/>
        </xdr:cNvSpPr>
      </xdr:nvSpPr>
      <xdr:spPr>
        <a:xfrm>
          <a:off x="3438525" y="168878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34,792</a:t>
          </a:r>
        </a:p>
      </xdr:txBody>
    </xdr:sp>
    <xdr:clientData/>
  </xdr:twoCellAnchor>
  <xdr:twoCellAnchor>
    <xdr:from>
      <xdr:col>2</xdr:col>
      <xdr:colOff>609600</xdr:colOff>
      <xdr:row>97</xdr:row>
      <xdr:rowOff>133350</xdr:rowOff>
    </xdr:from>
    <xdr:to>
      <xdr:col>4</xdr:col>
      <xdr:colOff>142875</xdr:colOff>
      <xdr:row>98</xdr:row>
      <xdr:rowOff>66675</xdr:rowOff>
    </xdr:to>
    <xdr:sp>
      <xdr:nvSpPr>
        <xdr:cNvPr id="245" name="直線コネクタ 245"/>
        <xdr:cNvSpPr>
          <a:spLocks/>
        </xdr:cNvSpPr>
      </xdr:nvSpPr>
      <xdr:spPr>
        <a:xfrm flipV="1">
          <a:off x="1933575" y="16764000"/>
          <a:ext cx="847725"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98</xdr:row>
      <xdr:rowOff>28575</xdr:rowOff>
    </xdr:from>
    <xdr:to>
      <xdr:col>4</xdr:col>
      <xdr:colOff>200025</xdr:colOff>
      <xdr:row>98</xdr:row>
      <xdr:rowOff>123825</xdr:rowOff>
    </xdr:to>
    <xdr:sp>
      <xdr:nvSpPr>
        <xdr:cNvPr id="246" name="フローチャート : 判断 246"/>
        <xdr:cNvSpPr>
          <a:spLocks/>
        </xdr:cNvSpPr>
      </xdr:nvSpPr>
      <xdr:spPr>
        <a:xfrm>
          <a:off x="2743200" y="168306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98</xdr:row>
      <xdr:rowOff>133350</xdr:rowOff>
    </xdr:from>
    <xdr:to>
      <xdr:col>4</xdr:col>
      <xdr:colOff>352425</xdr:colOff>
      <xdr:row>99</xdr:row>
      <xdr:rowOff>123825</xdr:rowOff>
    </xdr:to>
    <xdr:sp fLocksText="0">
      <xdr:nvSpPr>
        <xdr:cNvPr id="247" name="テキスト ボックス 247"/>
        <xdr:cNvSpPr txBox="1">
          <a:spLocks noChangeArrowheads="1"/>
        </xdr:cNvSpPr>
      </xdr:nvSpPr>
      <xdr:spPr>
        <a:xfrm>
          <a:off x="2581275" y="1693545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31,963</a:t>
          </a:r>
        </a:p>
      </xdr:txBody>
    </xdr:sp>
    <xdr:clientData/>
  </xdr:twoCellAnchor>
  <xdr:twoCellAnchor>
    <xdr:from>
      <xdr:col>1</xdr:col>
      <xdr:colOff>419100</xdr:colOff>
      <xdr:row>98</xdr:row>
      <xdr:rowOff>66675</xdr:rowOff>
    </xdr:from>
    <xdr:to>
      <xdr:col>2</xdr:col>
      <xdr:colOff>609600</xdr:colOff>
      <xdr:row>98</xdr:row>
      <xdr:rowOff>66675</xdr:rowOff>
    </xdr:to>
    <xdr:sp>
      <xdr:nvSpPr>
        <xdr:cNvPr id="248" name="直線コネクタ 248"/>
        <xdr:cNvSpPr>
          <a:spLocks/>
        </xdr:cNvSpPr>
      </xdr:nvSpPr>
      <xdr:spPr>
        <a:xfrm>
          <a:off x="1085850" y="168687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98</xdr:row>
      <xdr:rowOff>38100</xdr:rowOff>
    </xdr:from>
    <xdr:to>
      <xdr:col>2</xdr:col>
      <xdr:colOff>657225</xdr:colOff>
      <xdr:row>98</xdr:row>
      <xdr:rowOff>142875</xdr:rowOff>
    </xdr:to>
    <xdr:sp>
      <xdr:nvSpPr>
        <xdr:cNvPr id="249" name="フローチャート : 判断 249"/>
        <xdr:cNvSpPr>
          <a:spLocks/>
        </xdr:cNvSpPr>
      </xdr:nvSpPr>
      <xdr:spPr>
        <a:xfrm>
          <a:off x="1885950" y="168402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98</xdr:row>
      <xdr:rowOff>142875</xdr:rowOff>
    </xdr:from>
    <xdr:to>
      <xdr:col>3</xdr:col>
      <xdr:colOff>152400</xdr:colOff>
      <xdr:row>99</xdr:row>
      <xdr:rowOff>133350</xdr:rowOff>
    </xdr:to>
    <xdr:sp fLocksText="0">
      <xdr:nvSpPr>
        <xdr:cNvPr id="250" name="テキスト ボックス 250"/>
        <xdr:cNvSpPr txBox="1">
          <a:spLocks noChangeArrowheads="1"/>
        </xdr:cNvSpPr>
      </xdr:nvSpPr>
      <xdr:spPr>
        <a:xfrm>
          <a:off x="1733550" y="169449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31,075</a:t>
          </a:r>
        </a:p>
      </xdr:txBody>
    </xdr:sp>
    <xdr:clientData/>
  </xdr:twoCellAnchor>
  <xdr:twoCellAnchor>
    <xdr:from>
      <xdr:col>1</xdr:col>
      <xdr:colOff>361950</xdr:colOff>
      <xdr:row>98</xdr:row>
      <xdr:rowOff>28575</xdr:rowOff>
    </xdr:from>
    <xdr:to>
      <xdr:col>1</xdr:col>
      <xdr:colOff>466725</xdr:colOff>
      <xdr:row>98</xdr:row>
      <xdr:rowOff>123825</xdr:rowOff>
    </xdr:to>
    <xdr:sp>
      <xdr:nvSpPr>
        <xdr:cNvPr id="251" name="フローチャート : 判断 251"/>
        <xdr:cNvSpPr>
          <a:spLocks/>
        </xdr:cNvSpPr>
      </xdr:nvSpPr>
      <xdr:spPr>
        <a:xfrm>
          <a:off x="1028700" y="168306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98</xdr:row>
      <xdr:rowOff>133350</xdr:rowOff>
    </xdr:from>
    <xdr:to>
      <xdr:col>1</xdr:col>
      <xdr:colOff>619125</xdr:colOff>
      <xdr:row>99</xdr:row>
      <xdr:rowOff>123825</xdr:rowOff>
    </xdr:to>
    <xdr:sp fLocksText="0">
      <xdr:nvSpPr>
        <xdr:cNvPr id="252" name="テキスト ボックス 252"/>
        <xdr:cNvSpPr txBox="1">
          <a:spLocks noChangeArrowheads="1"/>
        </xdr:cNvSpPr>
      </xdr:nvSpPr>
      <xdr:spPr>
        <a:xfrm>
          <a:off x="885825" y="169354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31,882</a:t>
          </a:r>
        </a:p>
      </xdr:txBody>
    </xdr:sp>
    <xdr:clientData/>
  </xdr:twoCellAnchor>
  <xdr:twoCellAnchor>
    <xdr:from>
      <xdr:col>6</xdr:col>
      <xdr:colOff>314325</xdr:colOff>
      <xdr:row>101</xdr:row>
      <xdr:rowOff>76200</xdr:rowOff>
    </xdr:from>
    <xdr:to>
      <xdr:col>7</xdr:col>
      <xdr:colOff>381000</xdr:colOff>
      <xdr:row>102</xdr:row>
      <xdr:rowOff>171450</xdr:rowOff>
    </xdr:to>
    <xdr:sp fLocksText="0">
      <xdr:nvSpPr>
        <xdr:cNvPr id="253" name="テキスト ボックス 253"/>
        <xdr:cNvSpPr txBox="1">
          <a:spLocks noChangeArrowheads="1"/>
        </xdr:cNvSpPr>
      </xdr:nvSpPr>
      <xdr:spPr>
        <a:xfrm>
          <a:off x="4267200"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5</xdr:col>
      <xdr:colOff>161925</xdr:colOff>
      <xdr:row>101</xdr:row>
      <xdr:rowOff>76200</xdr:rowOff>
    </xdr:from>
    <xdr:to>
      <xdr:col>6</xdr:col>
      <xdr:colOff>238125</xdr:colOff>
      <xdr:row>102</xdr:row>
      <xdr:rowOff>171450</xdr:rowOff>
    </xdr:to>
    <xdr:sp fLocksText="0">
      <xdr:nvSpPr>
        <xdr:cNvPr id="254" name="テキスト ボックス 254"/>
        <xdr:cNvSpPr txBox="1">
          <a:spLocks noChangeArrowheads="1"/>
        </xdr:cNvSpPr>
      </xdr:nvSpPr>
      <xdr:spPr>
        <a:xfrm>
          <a:off x="34575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3</xdr:col>
      <xdr:colOff>619125</xdr:colOff>
      <xdr:row>101</xdr:row>
      <xdr:rowOff>76200</xdr:rowOff>
    </xdr:from>
    <xdr:to>
      <xdr:col>5</xdr:col>
      <xdr:colOff>38100</xdr:colOff>
      <xdr:row>102</xdr:row>
      <xdr:rowOff>171450</xdr:rowOff>
    </xdr:to>
    <xdr:sp fLocksText="0">
      <xdr:nvSpPr>
        <xdr:cNvPr id="255" name="テキスト ボックス 255"/>
        <xdr:cNvSpPr txBox="1">
          <a:spLocks noChangeArrowheads="1"/>
        </xdr:cNvSpPr>
      </xdr:nvSpPr>
      <xdr:spPr>
        <a:xfrm>
          <a:off x="260032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xdr:col>
      <xdr:colOff>428625</xdr:colOff>
      <xdr:row>101</xdr:row>
      <xdr:rowOff>76200</xdr:rowOff>
    </xdr:from>
    <xdr:to>
      <xdr:col>3</xdr:col>
      <xdr:colOff>504825</xdr:colOff>
      <xdr:row>102</xdr:row>
      <xdr:rowOff>171450</xdr:rowOff>
    </xdr:to>
    <xdr:sp fLocksText="0">
      <xdr:nvSpPr>
        <xdr:cNvPr id="256" name="テキスト ボックス 256"/>
        <xdr:cNvSpPr txBox="1">
          <a:spLocks noChangeArrowheads="1"/>
        </xdr:cNvSpPr>
      </xdr:nvSpPr>
      <xdr:spPr>
        <a:xfrm>
          <a:off x="175260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xdr:col>
      <xdr:colOff>238125</xdr:colOff>
      <xdr:row>101</xdr:row>
      <xdr:rowOff>76200</xdr:rowOff>
    </xdr:from>
    <xdr:to>
      <xdr:col>2</xdr:col>
      <xdr:colOff>314325</xdr:colOff>
      <xdr:row>102</xdr:row>
      <xdr:rowOff>171450</xdr:rowOff>
    </xdr:to>
    <xdr:sp fLocksText="0">
      <xdr:nvSpPr>
        <xdr:cNvPr id="257" name="テキスト ボックス 257"/>
        <xdr:cNvSpPr txBox="1">
          <a:spLocks noChangeArrowheads="1"/>
        </xdr:cNvSpPr>
      </xdr:nvSpPr>
      <xdr:spPr>
        <a:xfrm>
          <a:off x="9048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6</xdr:col>
      <xdr:colOff>438150</xdr:colOff>
      <xdr:row>97</xdr:row>
      <xdr:rowOff>133350</xdr:rowOff>
    </xdr:from>
    <xdr:to>
      <xdr:col>6</xdr:col>
      <xdr:colOff>533400</xdr:colOff>
      <xdr:row>98</xdr:row>
      <xdr:rowOff>66675</xdr:rowOff>
    </xdr:to>
    <xdr:sp>
      <xdr:nvSpPr>
        <xdr:cNvPr id="258" name="円/楕円 258"/>
        <xdr:cNvSpPr>
          <a:spLocks/>
        </xdr:cNvSpPr>
      </xdr:nvSpPr>
      <xdr:spPr>
        <a:xfrm>
          <a:off x="4391025" y="167640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96</xdr:row>
      <xdr:rowOff>171450</xdr:rowOff>
    </xdr:from>
    <xdr:to>
      <xdr:col>7</xdr:col>
      <xdr:colOff>342900</xdr:colOff>
      <xdr:row>97</xdr:row>
      <xdr:rowOff>161925</xdr:rowOff>
    </xdr:to>
    <xdr:sp fLocksText="0">
      <xdr:nvSpPr>
        <xdr:cNvPr id="259" name="衛生費該当値テキスト"/>
        <xdr:cNvSpPr txBox="1">
          <a:spLocks noChangeArrowheads="1"/>
        </xdr:cNvSpPr>
      </xdr:nvSpPr>
      <xdr:spPr>
        <a:xfrm>
          <a:off x="4543425" y="166306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35,587</a:t>
          </a:r>
        </a:p>
      </xdr:txBody>
    </xdr:sp>
    <xdr:clientData/>
  </xdr:twoCellAnchor>
  <xdr:twoCellAnchor>
    <xdr:from>
      <xdr:col>5</xdr:col>
      <xdr:colOff>295275</xdr:colOff>
      <xdr:row>97</xdr:row>
      <xdr:rowOff>152400</xdr:rowOff>
    </xdr:from>
    <xdr:to>
      <xdr:col>5</xdr:col>
      <xdr:colOff>390525</xdr:colOff>
      <xdr:row>98</xdr:row>
      <xdr:rowOff>76200</xdr:rowOff>
    </xdr:to>
    <xdr:sp>
      <xdr:nvSpPr>
        <xdr:cNvPr id="260" name="円/楕円 260"/>
        <xdr:cNvSpPr>
          <a:spLocks/>
        </xdr:cNvSpPr>
      </xdr:nvSpPr>
      <xdr:spPr>
        <a:xfrm>
          <a:off x="3590925" y="167830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96</xdr:row>
      <xdr:rowOff>104775</xdr:rowOff>
    </xdr:from>
    <xdr:to>
      <xdr:col>5</xdr:col>
      <xdr:colOff>542925</xdr:colOff>
      <xdr:row>97</xdr:row>
      <xdr:rowOff>104775</xdr:rowOff>
    </xdr:to>
    <xdr:sp fLocksText="0">
      <xdr:nvSpPr>
        <xdr:cNvPr id="261" name="テキスト ボックス 261"/>
        <xdr:cNvSpPr txBox="1">
          <a:spLocks noChangeArrowheads="1"/>
        </xdr:cNvSpPr>
      </xdr:nvSpPr>
      <xdr:spPr>
        <a:xfrm>
          <a:off x="3438525" y="1656397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34,856</a:t>
          </a:r>
        </a:p>
      </xdr:txBody>
    </xdr:sp>
    <xdr:clientData/>
  </xdr:twoCellAnchor>
  <xdr:twoCellAnchor>
    <xdr:from>
      <xdr:col>4</xdr:col>
      <xdr:colOff>104775</xdr:colOff>
      <xdr:row>97</xdr:row>
      <xdr:rowOff>76200</xdr:rowOff>
    </xdr:from>
    <xdr:to>
      <xdr:col>4</xdr:col>
      <xdr:colOff>200025</xdr:colOff>
      <xdr:row>98</xdr:row>
      <xdr:rowOff>9525</xdr:rowOff>
    </xdr:to>
    <xdr:sp>
      <xdr:nvSpPr>
        <xdr:cNvPr id="262" name="円/楕円 262"/>
        <xdr:cNvSpPr>
          <a:spLocks/>
        </xdr:cNvSpPr>
      </xdr:nvSpPr>
      <xdr:spPr>
        <a:xfrm>
          <a:off x="2743200" y="167068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96</xdr:row>
      <xdr:rowOff>38100</xdr:rowOff>
    </xdr:from>
    <xdr:to>
      <xdr:col>4</xdr:col>
      <xdr:colOff>352425</xdr:colOff>
      <xdr:row>97</xdr:row>
      <xdr:rowOff>28575</xdr:rowOff>
    </xdr:to>
    <xdr:sp fLocksText="0">
      <xdr:nvSpPr>
        <xdr:cNvPr id="263" name="テキスト ボックス 263"/>
        <xdr:cNvSpPr txBox="1">
          <a:spLocks noChangeArrowheads="1"/>
        </xdr:cNvSpPr>
      </xdr:nvSpPr>
      <xdr:spPr>
        <a:xfrm>
          <a:off x="2581275" y="1649730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39,071</a:t>
          </a:r>
        </a:p>
      </xdr:txBody>
    </xdr:sp>
    <xdr:clientData/>
  </xdr:twoCellAnchor>
  <xdr:twoCellAnchor>
    <xdr:from>
      <xdr:col>2</xdr:col>
      <xdr:colOff>561975</xdr:colOff>
      <xdr:row>98</xdr:row>
      <xdr:rowOff>9525</xdr:rowOff>
    </xdr:from>
    <xdr:to>
      <xdr:col>2</xdr:col>
      <xdr:colOff>657225</xdr:colOff>
      <xdr:row>98</xdr:row>
      <xdr:rowOff>114300</xdr:rowOff>
    </xdr:to>
    <xdr:sp>
      <xdr:nvSpPr>
        <xdr:cNvPr id="264" name="円/楕円 264"/>
        <xdr:cNvSpPr>
          <a:spLocks/>
        </xdr:cNvSpPr>
      </xdr:nvSpPr>
      <xdr:spPr>
        <a:xfrm>
          <a:off x="1885950" y="168116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96</xdr:row>
      <xdr:rowOff>142875</xdr:rowOff>
    </xdr:from>
    <xdr:to>
      <xdr:col>3</xdr:col>
      <xdr:colOff>152400</xdr:colOff>
      <xdr:row>97</xdr:row>
      <xdr:rowOff>133350</xdr:rowOff>
    </xdr:to>
    <xdr:sp fLocksText="0">
      <xdr:nvSpPr>
        <xdr:cNvPr id="265" name="テキスト ボックス 265"/>
        <xdr:cNvSpPr txBox="1">
          <a:spLocks noChangeArrowheads="1"/>
        </xdr:cNvSpPr>
      </xdr:nvSpPr>
      <xdr:spPr>
        <a:xfrm>
          <a:off x="1733550" y="166020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32,723</a:t>
          </a:r>
        </a:p>
      </xdr:txBody>
    </xdr:sp>
    <xdr:clientData/>
  </xdr:twoCellAnchor>
  <xdr:twoCellAnchor>
    <xdr:from>
      <xdr:col>1</xdr:col>
      <xdr:colOff>361950</xdr:colOff>
      <xdr:row>98</xdr:row>
      <xdr:rowOff>9525</xdr:rowOff>
    </xdr:from>
    <xdr:to>
      <xdr:col>1</xdr:col>
      <xdr:colOff>466725</xdr:colOff>
      <xdr:row>98</xdr:row>
      <xdr:rowOff>114300</xdr:rowOff>
    </xdr:to>
    <xdr:sp>
      <xdr:nvSpPr>
        <xdr:cNvPr id="266" name="円/楕円 266"/>
        <xdr:cNvSpPr>
          <a:spLocks/>
        </xdr:cNvSpPr>
      </xdr:nvSpPr>
      <xdr:spPr>
        <a:xfrm>
          <a:off x="1028700" y="168116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96</xdr:row>
      <xdr:rowOff>142875</xdr:rowOff>
    </xdr:from>
    <xdr:to>
      <xdr:col>1</xdr:col>
      <xdr:colOff>619125</xdr:colOff>
      <xdr:row>97</xdr:row>
      <xdr:rowOff>133350</xdr:rowOff>
    </xdr:to>
    <xdr:sp fLocksText="0">
      <xdr:nvSpPr>
        <xdr:cNvPr id="267" name="テキスト ボックス 267"/>
        <xdr:cNvSpPr txBox="1">
          <a:spLocks noChangeArrowheads="1"/>
        </xdr:cNvSpPr>
      </xdr:nvSpPr>
      <xdr:spPr>
        <a:xfrm>
          <a:off x="885825" y="166020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32,674</a:t>
          </a:r>
        </a:p>
      </xdr:txBody>
    </xdr:sp>
    <xdr:clientData/>
  </xdr:twoCellAnchor>
  <xdr:twoCellAnchor>
    <xdr:from>
      <xdr:col>9</xdr:col>
      <xdr:colOff>400050</xdr:colOff>
      <xdr:row>23</xdr:row>
      <xdr:rowOff>57150</xdr:rowOff>
    </xdr:from>
    <xdr:to>
      <xdr:col>16</xdr:col>
      <xdr:colOff>295275</xdr:colOff>
      <xdr:row>25</xdr:row>
      <xdr:rowOff>28575</xdr:rowOff>
    </xdr:to>
    <xdr:sp>
      <xdr:nvSpPr>
        <xdr:cNvPr id="268" name="正方形/長方形 268"/>
        <xdr:cNvSpPr>
          <a:spLocks/>
        </xdr:cNvSpPr>
      </xdr:nvSpPr>
      <xdr:spPr>
        <a:xfrm>
          <a:off x="6324600" y="4000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労働費</a:t>
          </a:r>
        </a:p>
      </xdr:txBody>
    </xdr:sp>
    <xdr:clientData/>
  </xdr:twoCellAnchor>
  <xdr:twoCellAnchor>
    <xdr:from>
      <xdr:col>9</xdr:col>
      <xdr:colOff>523875</xdr:colOff>
      <xdr:row>25</xdr:row>
      <xdr:rowOff>57150</xdr:rowOff>
    </xdr:from>
    <xdr:to>
      <xdr:col>12</xdr:col>
      <xdr:colOff>19050</xdr:colOff>
      <xdr:row>26</xdr:row>
      <xdr:rowOff>142875</xdr:rowOff>
    </xdr:to>
    <xdr:sp>
      <xdr:nvSpPr>
        <xdr:cNvPr id="269" name="正方形/長方形 269"/>
        <xdr:cNvSpPr>
          <a:spLocks/>
        </xdr:cNvSpPr>
      </xdr:nvSpPr>
      <xdr:spPr>
        <a:xfrm>
          <a:off x="6448425"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26</xdr:row>
      <xdr:rowOff>85725</xdr:rowOff>
    </xdr:from>
    <xdr:to>
      <xdr:col>12</xdr:col>
      <xdr:colOff>19050</xdr:colOff>
      <xdr:row>27</xdr:row>
      <xdr:rowOff>171450</xdr:rowOff>
    </xdr:to>
    <xdr:sp>
      <xdr:nvSpPr>
        <xdr:cNvPr id="270" name="正方形/長方形 270"/>
        <xdr:cNvSpPr>
          <a:spLocks/>
        </xdr:cNvSpPr>
      </xdr:nvSpPr>
      <xdr:spPr>
        <a:xfrm>
          <a:off x="6448425"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36/51</a:t>
          </a:r>
        </a:p>
      </xdr:txBody>
    </xdr:sp>
    <xdr:clientData/>
  </xdr:twoCellAnchor>
  <xdr:twoCellAnchor>
    <xdr:from>
      <xdr:col>11</xdr:col>
      <xdr:colOff>180975</xdr:colOff>
      <xdr:row>25</xdr:row>
      <xdr:rowOff>57150</xdr:rowOff>
    </xdr:from>
    <xdr:to>
      <xdr:col>13</xdr:col>
      <xdr:colOff>333375</xdr:colOff>
      <xdr:row>26</xdr:row>
      <xdr:rowOff>142875</xdr:rowOff>
    </xdr:to>
    <xdr:sp>
      <xdr:nvSpPr>
        <xdr:cNvPr id="271" name="正方形/長方形 271"/>
        <xdr:cNvSpPr>
          <a:spLocks/>
        </xdr:cNvSpPr>
      </xdr:nvSpPr>
      <xdr:spPr>
        <a:xfrm>
          <a:off x="7419975"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26</xdr:row>
      <xdr:rowOff>85725</xdr:rowOff>
    </xdr:from>
    <xdr:to>
      <xdr:col>13</xdr:col>
      <xdr:colOff>333375</xdr:colOff>
      <xdr:row>27</xdr:row>
      <xdr:rowOff>171450</xdr:rowOff>
    </xdr:to>
    <xdr:sp>
      <xdr:nvSpPr>
        <xdr:cNvPr id="272" name="正方形/長方形 272"/>
        <xdr:cNvSpPr>
          <a:spLocks/>
        </xdr:cNvSpPr>
      </xdr:nvSpPr>
      <xdr:spPr>
        <a:xfrm>
          <a:off x="7419975"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987</a:t>
          </a:r>
        </a:p>
      </xdr:txBody>
    </xdr:sp>
    <xdr:clientData/>
  </xdr:twoCellAnchor>
  <xdr:twoCellAnchor>
    <xdr:from>
      <xdr:col>12</xdr:col>
      <xdr:colOff>619125</xdr:colOff>
      <xdr:row>25</xdr:row>
      <xdr:rowOff>57150</xdr:rowOff>
    </xdr:from>
    <xdr:to>
      <xdr:col>15</xdr:col>
      <xdr:colOff>114300</xdr:colOff>
      <xdr:row>26</xdr:row>
      <xdr:rowOff>142875</xdr:rowOff>
    </xdr:to>
    <xdr:sp>
      <xdr:nvSpPr>
        <xdr:cNvPr id="273" name="正方形/長方形 273"/>
        <xdr:cNvSpPr>
          <a:spLocks/>
        </xdr:cNvSpPr>
      </xdr:nvSpPr>
      <xdr:spPr>
        <a:xfrm>
          <a:off x="8515350" y="4343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26</xdr:row>
      <xdr:rowOff>85725</xdr:rowOff>
    </xdr:from>
    <xdr:to>
      <xdr:col>15</xdr:col>
      <xdr:colOff>114300</xdr:colOff>
      <xdr:row>27</xdr:row>
      <xdr:rowOff>171450</xdr:rowOff>
    </xdr:to>
    <xdr:sp>
      <xdr:nvSpPr>
        <xdr:cNvPr id="274" name="正方形/長方形 274"/>
        <xdr:cNvSpPr>
          <a:spLocks/>
        </xdr:cNvSpPr>
      </xdr:nvSpPr>
      <xdr:spPr>
        <a:xfrm>
          <a:off x="8515350" y="4543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1,735</a:t>
          </a:r>
        </a:p>
      </xdr:txBody>
    </xdr:sp>
    <xdr:clientData/>
  </xdr:twoCellAnchor>
  <xdr:twoCellAnchor>
    <xdr:from>
      <xdr:col>9</xdr:col>
      <xdr:colOff>400050</xdr:colOff>
      <xdr:row>28</xdr:row>
      <xdr:rowOff>28575</xdr:rowOff>
    </xdr:from>
    <xdr:to>
      <xdr:col>16</xdr:col>
      <xdr:colOff>295275</xdr:colOff>
      <xdr:row>41</xdr:row>
      <xdr:rowOff>85725</xdr:rowOff>
    </xdr:to>
    <xdr:sp>
      <xdr:nvSpPr>
        <xdr:cNvPr id="275" name="正方形/長方形 275"/>
        <xdr:cNvSpPr>
          <a:spLocks/>
        </xdr:cNvSpPr>
      </xdr:nvSpPr>
      <xdr:spPr>
        <a:xfrm>
          <a:off x="6324600" y="4829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xdr:rowOff>
    </xdr:from>
    <xdr:to>
      <xdr:col>9</xdr:col>
      <xdr:colOff>638175</xdr:colOff>
      <xdr:row>27</xdr:row>
      <xdr:rowOff>152400</xdr:rowOff>
    </xdr:to>
    <xdr:sp fLocksText="0">
      <xdr:nvSpPr>
        <xdr:cNvPr id="276" name="テキスト ボックス 276"/>
        <xdr:cNvSpPr txBox="1">
          <a:spLocks noChangeArrowheads="1"/>
        </xdr:cNvSpPr>
      </xdr:nvSpPr>
      <xdr:spPr>
        <a:xfrm>
          <a:off x="63531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41</xdr:row>
      <xdr:rowOff>85725</xdr:rowOff>
    </xdr:from>
    <xdr:to>
      <xdr:col>16</xdr:col>
      <xdr:colOff>295275</xdr:colOff>
      <xdr:row>41</xdr:row>
      <xdr:rowOff>85725</xdr:rowOff>
    </xdr:to>
    <xdr:sp>
      <xdr:nvSpPr>
        <xdr:cNvPr id="277" name="直線コネクタ 277"/>
        <xdr:cNvSpPr>
          <a:spLocks/>
        </xdr:cNvSpPr>
      </xdr:nvSpPr>
      <xdr:spPr>
        <a:xfrm>
          <a:off x="6324600" y="7115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38</xdr:row>
      <xdr:rowOff>142875</xdr:rowOff>
    </xdr:from>
    <xdr:to>
      <xdr:col>16</xdr:col>
      <xdr:colOff>295275</xdr:colOff>
      <xdr:row>38</xdr:row>
      <xdr:rowOff>142875</xdr:rowOff>
    </xdr:to>
    <xdr:sp>
      <xdr:nvSpPr>
        <xdr:cNvPr id="278" name="直線コネクタ 278"/>
        <xdr:cNvSpPr>
          <a:spLocks/>
        </xdr:cNvSpPr>
      </xdr:nvSpPr>
      <xdr:spPr>
        <a:xfrm>
          <a:off x="6324600" y="66579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38</xdr:row>
      <xdr:rowOff>9525</xdr:rowOff>
    </xdr:from>
    <xdr:to>
      <xdr:col>9</xdr:col>
      <xdr:colOff>333375</xdr:colOff>
      <xdr:row>39</xdr:row>
      <xdr:rowOff>0</xdr:rowOff>
    </xdr:to>
    <xdr:sp fLocksText="0">
      <xdr:nvSpPr>
        <xdr:cNvPr id="279" name="テキスト ボックス 279"/>
        <xdr:cNvSpPr txBox="1">
          <a:spLocks noChangeArrowheads="1"/>
        </xdr:cNvSpPr>
      </xdr:nvSpPr>
      <xdr:spPr>
        <a:xfrm>
          <a:off x="6153150" y="65246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36</xdr:row>
      <xdr:rowOff>28575</xdr:rowOff>
    </xdr:from>
    <xdr:to>
      <xdr:col>16</xdr:col>
      <xdr:colOff>295275</xdr:colOff>
      <xdr:row>36</xdr:row>
      <xdr:rowOff>28575</xdr:rowOff>
    </xdr:to>
    <xdr:sp>
      <xdr:nvSpPr>
        <xdr:cNvPr id="280" name="直線コネクタ 280"/>
        <xdr:cNvSpPr>
          <a:spLocks/>
        </xdr:cNvSpPr>
      </xdr:nvSpPr>
      <xdr:spPr>
        <a:xfrm>
          <a:off x="6324600" y="62007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35</xdr:row>
      <xdr:rowOff>66675</xdr:rowOff>
    </xdr:from>
    <xdr:to>
      <xdr:col>9</xdr:col>
      <xdr:colOff>342900</xdr:colOff>
      <xdr:row>36</xdr:row>
      <xdr:rowOff>57150</xdr:rowOff>
    </xdr:to>
    <xdr:sp fLocksText="0">
      <xdr:nvSpPr>
        <xdr:cNvPr id="281" name="テキスト ボックス 281"/>
        <xdr:cNvSpPr txBox="1">
          <a:spLocks noChangeArrowheads="1"/>
        </xdr:cNvSpPr>
      </xdr:nvSpPr>
      <xdr:spPr>
        <a:xfrm>
          <a:off x="5934075" y="60674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a:t>
          </a:r>
        </a:p>
      </xdr:txBody>
    </xdr:sp>
    <xdr:clientData/>
  </xdr:twoCellAnchor>
  <xdr:twoCellAnchor>
    <xdr:from>
      <xdr:col>9</xdr:col>
      <xdr:colOff>400050</xdr:colOff>
      <xdr:row>33</xdr:row>
      <xdr:rowOff>85725</xdr:rowOff>
    </xdr:from>
    <xdr:to>
      <xdr:col>16</xdr:col>
      <xdr:colOff>295275</xdr:colOff>
      <xdr:row>33</xdr:row>
      <xdr:rowOff>85725</xdr:rowOff>
    </xdr:to>
    <xdr:sp>
      <xdr:nvSpPr>
        <xdr:cNvPr id="282" name="直線コネクタ 282"/>
        <xdr:cNvSpPr>
          <a:spLocks/>
        </xdr:cNvSpPr>
      </xdr:nvSpPr>
      <xdr:spPr>
        <a:xfrm>
          <a:off x="6324600" y="57435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32</xdr:row>
      <xdr:rowOff>123825</xdr:rowOff>
    </xdr:from>
    <xdr:to>
      <xdr:col>9</xdr:col>
      <xdr:colOff>342900</xdr:colOff>
      <xdr:row>33</xdr:row>
      <xdr:rowOff>114300</xdr:rowOff>
    </xdr:to>
    <xdr:sp fLocksText="0">
      <xdr:nvSpPr>
        <xdr:cNvPr id="283" name="テキスト ボックス 283"/>
        <xdr:cNvSpPr txBox="1">
          <a:spLocks noChangeArrowheads="1"/>
        </xdr:cNvSpPr>
      </xdr:nvSpPr>
      <xdr:spPr>
        <a:xfrm>
          <a:off x="5934075" y="56102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a:t>
          </a:r>
        </a:p>
      </xdr:txBody>
    </xdr:sp>
    <xdr:clientData/>
  </xdr:twoCellAnchor>
  <xdr:twoCellAnchor>
    <xdr:from>
      <xdr:col>9</xdr:col>
      <xdr:colOff>400050</xdr:colOff>
      <xdr:row>30</xdr:row>
      <xdr:rowOff>142875</xdr:rowOff>
    </xdr:from>
    <xdr:to>
      <xdr:col>16</xdr:col>
      <xdr:colOff>295275</xdr:colOff>
      <xdr:row>30</xdr:row>
      <xdr:rowOff>142875</xdr:rowOff>
    </xdr:to>
    <xdr:sp>
      <xdr:nvSpPr>
        <xdr:cNvPr id="284" name="直線コネクタ 284"/>
        <xdr:cNvSpPr>
          <a:spLocks/>
        </xdr:cNvSpPr>
      </xdr:nvSpPr>
      <xdr:spPr>
        <a:xfrm>
          <a:off x="6324600" y="52863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9525</xdr:rowOff>
    </xdr:from>
    <xdr:to>
      <xdr:col>9</xdr:col>
      <xdr:colOff>342900</xdr:colOff>
      <xdr:row>31</xdr:row>
      <xdr:rowOff>0</xdr:rowOff>
    </xdr:to>
    <xdr:sp fLocksText="0">
      <xdr:nvSpPr>
        <xdr:cNvPr id="285" name="テキスト ボックス 285"/>
        <xdr:cNvSpPr txBox="1">
          <a:spLocks noChangeArrowheads="1"/>
        </xdr:cNvSpPr>
      </xdr:nvSpPr>
      <xdr:spPr>
        <a:xfrm>
          <a:off x="5934075" y="51530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a:t>
          </a:r>
        </a:p>
      </xdr:txBody>
    </xdr:sp>
    <xdr:clientData/>
  </xdr:twoCellAnchor>
  <xdr:twoCellAnchor>
    <xdr:from>
      <xdr:col>9</xdr:col>
      <xdr:colOff>400050</xdr:colOff>
      <xdr:row>28</xdr:row>
      <xdr:rowOff>28575</xdr:rowOff>
    </xdr:from>
    <xdr:to>
      <xdr:col>16</xdr:col>
      <xdr:colOff>295275</xdr:colOff>
      <xdr:row>28</xdr:row>
      <xdr:rowOff>28575</xdr:rowOff>
    </xdr:to>
    <xdr:sp>
      <xdr:nvSpPr>
        <xdr:cNvPr id="286" name="直線コネクタ 286"/>
        <xdr:cNvSpPr>
          <a:spLocks/>
        </xdr:cNvSpPr>
      </xdr:nvSpPr>
      <xdr:spPr>
        <a:xfrm>
          <a:off x="6324600" y="482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66675</xdr:rowOff>
    </xdr:from>
    <xdr:to>
      <xdr:col>9</xdr:col>
      <xdr:colOff>342900</xdr:colOff>
      <xdr:row>28</xdr:row>
      <xdr:rowOff>57150</xdr:rowOff>
    </xdr:to>
    <xdr:sp fLocksText="0">
      <xdr:nvSpPr>
        <xdr:cNvPr id="287" name="テキスト ボックス 287"/>
        <xdr:cNvSpPr txBox="1">
          <a:spLocks noChangeArrowheads="1"/>
        </xdr:cNvSpPr>
      </xdr:nvSpPr>
      <xdr:spPr>
        <a:xfrm>
          <a:off x="5934075" y="4695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a:t>
          </a:r>
        </a:p>
      </xdr:txBody>
    </xdr:sp>
    <xdr:clientData/>
  </xdr:twoCellAnchor>
  <xdr:twoCellAnchor>
    <xdr:from>
      <xdr:col>9</xdr:col>
      <xdr:colOff>400050</xdr:colOff>
      <xdr:row>28</xdr:row>
      <xdr:rowOff>28575</xdr:rowOff>
    </xdr:from>
    <xdr:to>
      <xdr:col>16</xdr:col>
      <xdr:colOff>295275</xdr:colOff>
      <xdr:row>41</xdr:row>
      <xdr:rowOff>85725</xdr:rowOff>
    </xdr:to>
    <xdr:sp>
      <xdr:nvSpPr>
        <xdr:cNvPr id="288" name="労働費グラフ枠"/>
        <xdr:cNvSpPr>
          <a:spLocks/>
        </xdr:cNvSpPr>
      </xdr:nvSpPr>
      <xdr:spPr>
        <a:xfrm>
          <a:off x="6324600" y="4829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30</xdr:row>
      <xdr:rowOff>85725</xdr:rowOff>
    </xdr:from>
    <xdr:to>
      <xdr:col>15</xdr:col>
      <xdr:colOff>171450</xdr:colOff>
      <xdr:row>38</xdr:row>
      <xdr:rowOff>142875</xdr:rowOff>
    </xdr:to>
    <xdr:sp>
      <xdr:nvSpPr>
        <xdr:cNvPr id="289" name="直線コネクタ 289"/>
        <xdr:cNvSpPr>
          <a:spLocks/>
        </xdr:cNvSpPr>
      </xdr:nvSpPr>
      <xdr:spPr>
        <a:xfrm flipV="1">
          <a:off x="10039350" y="5229225"/>
          <a:ext cx="0" cy="14287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285750</xdr:colOff>
      <xdr:row>38</xdr:row>
      <xdr:rowOff>161925</xdr:rowOff>
    </xdr:from>
    <xdr:to>
      <xdr:col>15</xdr:col>
      <xdr:colOff>400050</xdr:colOff>
      <xdr:row>39</xdr:row>
      <xdr:rowOff>152400</xdr:rowOff>
    </xdr:to>
    <xdr:sp fLocksText="0">
      <xdr:nvSpPr>
        <xdr:cNvPr id="290" name="労働費最小値テキスト"/>
        <xdr:cNvSpPr txBox="1">
          <a:spLocks noChangeArrowheads="1"/>
        </xdr:cNvSpPr>
      </xdr:nvSpPr>
      <xdr:spPr>
        <a:xfrm>
          <a:off x="10153650" y="66770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15</xdr:col>
      <xdr:colOff>95250</xdr:colOff>
      <xdr:row>38</xdr:row>
      <xdr:rowOff>142875</xdr:rowOff>
    </xdr:from>
    <xdr:to>
      <xdr:col>15</xdr:col>
      <xdr:colOff>257175</xdr:colOff>
      <xdr:row>38</xdr:row>
      <xdr:rowOff>142875</xdr:rowOff>
    </xdr:to>
    <xdr:sp>
      <xdr:nvSpPr>
        <xdr:cNvPr id="291" name="直線コネクタ 291"/>
        <xdr:cNvSpPr>
          <a:spLocks/>
        </xdr:cNvSpPr>
      </xdr:nvSpPr>
      <xdr:spPr>
        <a:xfrm>
          <a:off x="9963150" y="6657975"/>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29</xdr:row>
      <xdr:rowOff>47625</xdr:rowOff>
    </xdr:from>
    <xdr:to>
      <xdr:col>15</xdr:col>
      <xdr:colOff>619125</xdr:colOff>
      <xdr:row>30</xdr:row>
      <xdr:rowOff>47625</xdr:rowOff>
    </xdr:to>
    <xdr:sp fLocksText="0">
      <xdr:nvSpPr>
        <xdr:cNvPr id="292" name="労働費最大値テキスト"/>
        <xdr:cNvSpPr txBox="1">
          <a:spLocks noChangeArrowheads="1"/>
        </xdr:cNvSpPr>
      </xdr:nvSpPr>
      <xdr:spPr>
        <a:xfrm>
          <a:off x="10144125" y="5019675"/>
          <a:ext cx="3333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6,216</a:t>
          </a:r>
        </a:p>
      </xdr:txBody>
    </xdr:sp>
    <xdr:clientData/>
  </xdr:twoCellAnchor>
  <xdr:twoCellAnchor>
    <xdr:from>
      <xdr:col>15</xdr:col>
      <xdr:colOff>95250</xdr:colOff>
      <xdr:row>30</xdr:row>
      <xdr:rowOff>85725</xdr:rowOff>
    </xdr:from>
    <xdr:to>
      <xdr:col>15</xdr:col>
      <xdr:colOff>257175</xdr:colOff>
      <xdr:row>30</xdr:row>
      <xdr:rowOff>85725</xdr:rowOff>
    </xdr:to>
    <xdr:sp>
      <xdr:nvSpPr>
        <xdr:cNvPr id="293" name="直線コネクタ 293"/>
        <xdr:cNvSpPr>
          <a:spLocks/>
        </xdr:cNvSpPr>
      </xdr:nvSpPr>
      <xdr:spPr>
        <a:xfrm>
          <a:off x="9963150" y="5229225"/>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38</xdr:row>
      <xdr:rowOff>85725</xdr:rowOff>
    </xdr:from>
    <xdr:to>
      <xdr:col>15</xdr:col>
      <xdr:colOff>171450</xdr:colOff>
      <xdr:row>38</xdr:row>
      <xdr:rowOff>114300</xdr:rowOff>
    </xdr:to>
    <xdr:sp>
      <xdr:nvSpPr>
        <xdr:cNvPr id="294" name="直線コネクタ 294"/>
        <xdr:cNvSpPr>
          <a:spLocks/>
        </xdr:cNvSpPr>
      </xdr:nvSpPr>
      <xdr:spPr>
        <a:xfrm>
          <a:off x="9239250" y="6600825"/>
          <a:ext cx="800100" cy="285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36</xdr:row>
      <xdr:rowOff>85725</xdr:rowOff>
    </xdr:from>
    <xdr:to>
      <xdr:col>15</xdr:col>
      <xdr:colOff>523875</xdr:colOff>
      <xdr:row>37</xdr:row>
      <xdr:rowOff>76200</xdr:rowOff>
    </xdr:to>
    <xdr:sp fLocksText="0">
      <xdr:nvSpPr>
        <xdr:cNvPr id="295" name="労働費平均値テキスト"/>
        <xdr:cNvSpPr txBox="1">
          <a:spLocks noChangeArrowheads="1"/>
        </xdr:cNvSpPr>
      </xdr:nvSpPr>
      <xdr:spPr>
        <a:xfrm>
          <a:off x="10144125" y="6257925"/>
          <a:ext cx="2476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939</a:t>
          </a:r>
        </a:p>
      </xdr:txBody>
    </xdr:sp>
    <xdr:clientData/>
  </xdr:twoCellAnchor>
  <xdr:twoCellAnchor>
    <xdr:from>
      <xdr:col>15</xdr:col>
      <xdr:colOff>123825</xdr:colOff>
      <xdr:row>37</xdr:row>
      <xdr:rowOff>47625</xdr:rowOff>
    </xdr:from>
    <xdr:to>
      <xdr:col>15</xdr:col>
      <xdr:colOff>219075</xdr:colOff>
      <xdr:row>37</xdr:row>
      <xdr:rowOff>142875</xdr:rowOff>
    </xdr:to>
    <xdr:sp>
      <xdr:nvSpPr>
        <xdr:cNvPr id="296" name="フローチャート : 判断 296"/>
        <xdr:cNvSpPr>
          <a:spLocks/>
        </xdr:cNvSpPr>
      </xdr:nvSpPr>
      <xdr:spPr>
        <a:xfrm>
          <a:off x="9991725" y="63912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38</xdr:row>
      <xdr:rowOff>47625</xdr:rowOff>
    </xdr:from>
    <xdr:to>
      <xdr:col>14</xdr:col>
      <xdr:colOff>28575</xdr:colOff>
      <xdr:row>38</xdr:row>
      <xdr:rowOff>85725</xdr:rowOff>
    </xdr:to>
    <xdr:sp>
      <xdr:nvSpPr>
        <xdr:cNvPr id="297" name="直線コネクタ 297"/>
        <xdr:cNvSpPr>
          <a:spLocks/>
        </xdr:cNvSpPr>
      </xdr:nvSpPr>
      <xdr:spPr>
        <a:xfrm>
          <a:off x="8391525" y="6562725"/>
          <a:ext cx="847725"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36</xdr:row>
      <xdr:rowOff>152400</xdr:rowOff>
    </xdr:from>
    <xdr:to>
      <xdr:col>14</xdr:col>
      <xdr:colOff>76200</xdr:colOff>
      <xdr:row>37</xdr:row>
      <xdr:rowOff>85725</xdr:rowOff>
    </xdr:to>
    <xdr:sp>
      <xdr:nvSpPr>
        <xdr:cNvPr id="298" name="フローチャート : 判断 298"/>
        <xdr:cNvSpPr>
          <a:spLocks/>
        </xdr:cNvSpPr>
      </xdr:nvSpPr>
      <xdr:spPr>
        <a:xfrm>
          <a:off x="9191625" y="63246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35</xdr:row>
      <xdr:rowOff>114300</xdr:rowOff>
    </xdr:from>
    <xdr:to>
      <xdr:col>14</xdr:col>
      <xdr:colOff>200025</xdr:colOff>
      <xdr:row>36</xdr:row>
      <xdr:rowOff>104775</xdr:rowOff>
    </xdr:to>
    <xdr:sp fLocksText="0">
      <xdr:nvSpPr>
        <xdr:cNvPr id="299" name="テキスト ボックス 299"/>
        <xdr:cNvSpPr txBox="1">
          <a:spLocks noChangeArrowheads="1"/>
        </xdr:cNvSpPr>
      </xdr:nvSpPr>
      <xdr:spPr>
        <a:xfrm>
          <a:off x="9067800" y="6115050"/>
          <a:ext cx="3429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1,208</a:t>
          </a:r>
        </a:p>
      </xdr:txBody>
    </xdr:sp>
    <xdr:clientData/>
  </xdr:twoCellAnchor>
  <xdr:twoCellAnchor>
    <xdr:from>
      <xdr:col>11</xdr:col>
      <xdr:colOff>295275</xdr:colOff>
      <xdr:row>35</xdr:row>
      <xdr:rowOff>66675</xdr:rowOff>
    </xdr:from>
    <xdr:to>
      <xdr:col>12</xdr:col>
      <xdr:colOff>495300</xdr:colOff>
      <xdr:row>38</xdr:row>
      <xdr:rowOff>47625</xdr:rowOff>
    </xdr:to>
    <xdr:sp>
      <xdr:nvSpPr>
        <xdr:cNvPr id="300" name="直線コネクタ 300"/>
        <xdr:cNvSpPr>
          <a:spLocks/>
        </xdr:cNvSpPr>
      </xdr:nvSpPr>
      <xdr:spPr>
        <a:xfrm>
          <a:off x="7534275" y="6067425"/>
          <a:ext cx="857250" cy="495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36</xdr:row>
      <xdr:rowOff>95250</xdr:rowOff>
    </xdr:from>
    <xdr:to>
      <xdr:col>12</xdr:col>
      <xdr:colOff>533400</xdr:colOff>
      <xdr:row>37</xdr:row>
      <xdr:rowOff>28575</xdr:rowOff>
    </xdr:to>
    <xdr:sp>
      <xdr:nvSpPr>
        <xdr:cNvPr id="301" name="フローチャート : 判断 301"/>
        <xdr:cNvSpPr>
          <a:spLocks/>
        </xdr:cNvSpPr>
      </xdr:nvSpPr>
      <xdr:spPr>
        <a:xfrm>
          <a:off x="8334375" y="62674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35</xdr:row>
      <xdr:rowOff>57150</xdr:rowOff>
    </xdr:from>
    <xdr:to>
      <xdr:col>12</xdr:col>
      <xdr:colOff>657225</xdr:colOff>
      <xdr:row>36</xdr:row>
      <xdr:rowOff>47625</xdr:rowOff>
    </xdr:to>
    <xdr:sp fLocksText="0">
      <xdr:nvSpPr>
        <xdr:cNvPr id="302" name="テキスト ボックス 302"/>
        <xdr:cNvSpPr txBox="1">
          <a:spLocks noChangeArrowheads="1"/>
        </xdr:cNvSpPr>
      </xdr:nvSpPr>
      <xdr:spPr>
        <a:xfrm>
          <a:off x="8220075" y="605790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1,466</a:t>
          </a:r>
        </a:p>
      </xdr:txBody>
    </xdr:sp>
    <xdr:clientData/>
  </xdr:twoCellAnchor>
  <xdr:twoCellAnchor>
    <xdr:from>
      <xdr:col>10</xdr:col>
      <xdr:colOff>104775</xdr:colOff>
      <xdr:row>34</xdr:row>
      <xdr:rowOff>171450</xdr:rowOff>
    </xdr:from>
    <xdr:to>
      <xdr:col>11</xdr:col>
      <xdr:colOff>295275</xdr:colOff>
      <xdr:row>35</xdr:row>
      <xdr:rowOff>66675</xdr:rowOff>
    </xdr:to>
    <xdr:sp>
      <xdr:nvSpPr>
        <xdr:cNvPr id="303" name="直線コネクタ 303"/>
        <xdr:cNvSpPr>
          <a:spLocks/>
        </xdr:cNvSpPr>
      </xdr:nvSpPr>
      <xdr:spPr>
        <a:xfrm>
          <a:off x="6686550" y="6000750"/>
          <a:ext cx="847725"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35</xdr:row>
      <xdr:rowOff>152400</xdr:rowOff>
    </xdr:from>
    <xdr:to>
      <xdr:col>11</xdr:col>
      <xdr:colOff>342900</xdr:colOff>
      <xdr:row>36</xdr:row>
      <xdr:rowOff>85725</xdr:rowOff>
    </xdr:to>
    <xdr:sp>
      <xdr:nvSpPr>
        <xdr:cNvPr id="304" name="フローチャート : 判断 304"/>
        <xdr:cNvSpPr>
          <a:spLocks/>
        </xdr:cNvSpPr>
      </xdr:nvSpPr>
      <xdr:spPr>
        <a:xfrm>
          <a:off x="7486650" y="61531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36</xdr:row>
      <xdr:rowOff>85725</xdr:rowOff>
    </xdr:from>
    <xdr:to>
      <xdr:col>11</xdr:col>
      <xdr:colOff>466725</xdr:colOff>
      <xdr:row>37</xdr:row>
      <xdr:rowOff>85725</xdr:rowOff>
    </xdr:to>
    <xdr:sp fLocksText="0">
      <xdr:nvSpPr>
        <xdr:cNvPr id="305" name="テキスト ボックス 305"/>
        <xdr:cNvSpPr txBox="1">
          <a:spLocks noChangeArrowheads="1"/>
        </xdr:cNvSpPr>
      </xdr:nvSpPr>
      <xdr:spPr>
        <a:xfrm>
          <a:off x="7362825" y="6257925"/>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1,964</a:t>
          </a:r>
        </a:p>
      </xdr:txBody>
    </xdr:sp>
    <xdr:clientData/>
  </xdr:twoCellAnchor>
  <xdr:twoCellAnchor>
    <xdr:from>
      <xdr:col>10</xdr:col>
      <xdr:colOff>57150</xdr:colOff>
      <xdr:row>34</xdr:row>
      <xdr:rowOff>123825</xdr:rowOff>
    </xdr:from>
    <xdr:to>
      <xdr:col>10</xdr:col>
      <xdr:colOff>142875</xdr:colOff>
      <xdr:row>35</xdr:row>
      <xdr:rowOff>57150</xdr:rowOff>
    </xdr:to>
    <xdr:sp>
      <xdr:nvSpPr>
        <xdr:cNvPr id="306" name="フローチャート : 判断 306"/>
        <xdr:cNvSpPr>
          <a:spLocks/>
        </xdr:cNvSpPr>
      </xdr:nvSpPr>
      <xdr:spPr>
        <a:xfrm>
          <a:off x="6638925" y="59531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35</xdr:row>
      <xdr:rowOff>57150</xdr:rowOff>
    </xdr:from>
    <xdr:to>
      <xdr:col>10</xdr:col>
      <xdr:colOff>266700</xdr:colOff>
      <xdr:row>36</xdr:row>
      <xdr:rowOff>47625</xdr:rowOff>
    </xdr:to>
    <xdr:sp fLocksText="0">
      <xdr:nvSpPr>
        <xdr:cNvPr id="307" name="テキスト ボックス 307"/>
        <xdr:cNvSpPr txBox="1">
          <a:spLocks noChangeArrowheads="1"/>
        </xdr:cNvSpPr>
      </xdr:nvSpPr>
      <xdr:spPr>
        <a:xfrm>
          <a:off x="6515100" y="605790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2,853</a:t>
          </a:r>
        </a:p>
      </xdr:txBody>
    </xdr:sp>
    <xdr:clientData/>
  </xdr:twoCellAnchor>
  <xdr:twoCellAnchor>
    <xdr:from>
      <xdr:col>14</xdr:col>
      <xdr:colOff>647700</xdr:colOff>
      <xdr:row>41</xdr:row>
      <xdr:rowOff>76200</xdr:rowOff>
    </xdr:from>
    <xdr:to>
      <xdr:col>16</xdr:col>
      <xdr:colOff>66675</xdr:colOff>
      <xdr:row>42</xdr:row>
      <xdr:rowOff>171450</xdr:rowOff>
    </xdr:to>
    <xdr:sp fLocksText="0">
      <xdr:nvSpPr>
        <xdr:cNvPr id="308" name="テキスト ボックス 308"/>
        <xdr:cNvSpPr txBox="1">
          <a:spLocks noChangeArrowheads="1"/>
        </xdr:cNvSpPr>
      </xdr:nvSpPr>
      <xdr:spPr>
        <a:xfrm>
          <a:off x="98583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41</xdr:row>
      <xdr:rowOff>76200</xdr:rowOff>
    </xdr:from>
    <xdr:to>
      <xdr:col>14</xdr:col>
      <xdr:colOff>571500</xdr:colOff>
      <xdr:row>42</xdr:row>
      <xdr:rowOff>171450</xdr:rowOff>
    </xdr:to>
    <xdr:sp fLocksText="0">
      <xdr:nvSpPr>
        <xdr:cNvPr id="309" name="テキスト ボックス 309"/>
        <xdr:cNvSpPr txBox="1">
          <a:spLocks noChangeArrowheads="1"/>
        </xdr:cNvSpPr>
      </xdr:nvSpPr>
      <xdr:spPr>
        <a:xfrm>
          <a:off x="905827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41</xdr:row>
      <xdr:rowOff>76200</xdr:rowOff>
    </xdr:from>
    <xdr:to>
      <xdr:col>13</xdr:col>
      <xdr:colOff>381000</xdr:colOff>
      <xdr:row>42</xdr:row>
      <xdr:rowOff>171450</xdr:rowOff>
    </xdr:to>
    <xdr:sp fLocksText="0">
      <xdr:nvSpPr>
        <xdr:cNvPr id="310" name="テキスト ボックス 310"/>
        <xdr:cNvSpPr txBox="1">
          <a:spLocks noChangeArrowheads="1"/>
        </xdr:cNvSpPr>
      </xdr:nvSpPr>
      <xdr:spPr>
        <a:xfrm>
          <a:off x="8210550"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41</xdr:row>
      <xdr:rowOff>76200</xdr:rowOff>
    </xdr:from>
    <xdr:to>
      <xdr:col>12</xdr:col>
      <xdr:colOff>180975</xdr:colOff>
      <xdr:row>42</xdr:row>
      <xdr:rowOff>171450</xdr:rowOff>
    </xdr:to>
    <xdr:sp fLocksText="0">
      <xdr:nvSpPr>
        <xdr:cNvPr id="311" name="テキスト ボックス 311"/>
        <xdr:cNvSpPr txBox="1">
          <a:spLocks noChangeArrowheads="1"/>
        </xdr:cNvSpPr>
      </xdr:nvSpPr>
      <xdr:spPr>
        <a:xfrm>
          <a:off x="7353300"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41</xdr:row>
      <xdr:rowOff>76200</xdr:rowOff>
    </xdr:from>
    <xdr:to>
      <xdr:col>10</xdr:col>
      <xdr:colOff>647700</xdr:colOff>
      <xdr:row>42</xdr:row>
      <xdr:rowOff>171450</xdr:rowOff>
    </xdr:to>
    <xdr:sp fLocksText="0">
      <xdr:nvSpPr>
        <xdr:cNvPr id="312" name="テキスト ボックス 312"/>
        <xdr:cNvSpPr txBox="1">
          <a:spLocks noChangeArrowheads="1"/>
        </xdr:cNvSpPr>
      </xdr:nvSpPr>
      <xdr:spPr>
        <a:xfrm>
          <a:off x="64960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38</xdr:row>
      <xdr:rowOff>57150</xdr:rowOff>
    </xdr:from>
    <xdr:to>
      <xdr:col>15</xdr:col>
      <xdr:colOff>219075</xdr:colOff>
      <xdr:row>38</xdr:row>
      <xdr:rowOff>161925</xdr:rowOff>
    </xdr:to>
    <xdr:sp>
      <xdr:nvSpPr>
        <xdr:cNvPr id="313" name="円/楕円 313"/>
        <xdr:cNvSpPr>
          <a:spLocks/>
        </xdr:cNvSpPr>
      </xdr:nvSpPr>
      <xdr:spPr>
        <a:xfrm>
          <a:off x="9991725" y="65722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37</xdr:row>
      <xdr:rowOff>152400</xdr:rowOff>
    </xdr:from>
    <xdr:to>
      <xdr:col>15</xdr:col>
      <xdr:colOff>523875</xdr:colOff>
      <xdr:row>38</xdr:row>
      <xdr:rowOff>152400</xdr:rowOff>
    </xdr:to>
    <xdr:sp fLocksText="0">
      <xdr:nvSpPr>
        <xdr:cNvPr id="314" name="労働費該当値テキスト"/>
        <xdr:cNvSpPr txBox="1">
          <a:spLocks noChangeArrowheads="1"/>
        </xdr:cNvSpPr>
      </xdr:nvSpPr>
      <xdr:spPr>
        <a:xfrm>
          <a:off x="10144125" y="6496050"/>
          <a:ext cx="2476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twoCellAnchor>
  <xdr:twoCellAnchor>
    <xdr:from>
      <xdr:col>13</xdr:col>
      <xdr:colOff>638175</xdr:colOff>
      <xdr:row>38</xdr:row>
      <xdr:rowOff>28575</xdr:rowOff>
    </xdr:from>
    <xdr:to>
      <xdr:col>14</xdr:col>
      <xdr:colOff>76200</xdr:colOff>
      <xdr:row>38</xdr:row>
      <xdr:rowOff>133350</xdr:rowOff>
    </xdr:to>
    <xdr:sp>
      <xdr:nvSpPr>
        <xdr:cNvPr id="315" name="円/楕円 315"/>
        <xdr:cNvSpPr>
          <a:spLocks/>
        </xdr:cNvSpPr>
      </xdr:nvSpPr>
      <xdr:spPr>
        <a:xfrm>
          <a:off x="9191625" y="65436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38</xdr:row>
      <xdr:rowOff>142875</xdr:rowOff>
    </xdr:from>
    <xdr:to>
      <xdr:col>14</xdr:col>
      <xdr:colOff>152400</xdr:colOff>
      <xdr:row>39</xdr:row>
      <xdr:rowOff>133350</xdr:rowOff>
    </xdr:to>
    <xdr:sp fLocksText="0">
      <xdr:nvSpPr>
        <xdr:cNvPr id="316" name="テキスト ボックス 316"/>
        <xdr:cNvSpPr txBox="1">
          <a:spLocks noChangeArrowheads="1"/>
        </xdr:cNvSpPr>
      </xdr:nvSpPr>
      <xdr:spPr>
        <a:xfrm>
          <a:off x="9115425" y="6657975"/>
          <a:ext cx="2476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250</a:t>
          </a:r>
        </a:p>
      </xdr:txBody>
    </xdr:sp>
    <xdr:clientData/>
  </xdr:twoCellAnchor>
  <xdr:twoCellAnchor>
    <xdr:from>
      <xdr:col>12</xdr:col>
      <xdr:colOff>438150</xdr:colOff>
      <xdr:row>38</xdr:row>
      <xdr:rowOff>0</xdr:rowOff>
    </xdr:from>
    <xdr:to>
      <xdr:col>12</xdr:col>
      <xdr:colOff>533400</xdr:colOff>
      <xdr:row>38</xdr:row>
      <xdr:rowOff>95250</xdr:rowOff>
    </xdr:to>
    <xdr:sp>
      <xdr:nvSpPr>
        <xdr:cNvPr id="317" name="円/楕円 317"/>
        <xdr:cNvSpPr>
          <a:spLocks/>
        </xdr:cNvSpPr>
      </xdr:nvSpPr>
      <xdr:spPr>
        <a:xfrm>
          <a:off x="8334375" y="6515100"/>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371475</xdr:colOff>
      <xdr:row>38</xdr:row>
      <xdr:rowOff>104775</xdr:rowOff>
    </xdr:from>
    <xdr:to>
      <xdr:col>12</xdr:col>
      <xdr:colOff>619125</xdr:colOff>
      <xdr:row>39</xdr:row>
      <xdr:rowOff>95250</xdr:rowOff>
    </xdr:to>
    <xdr:sp fLocksText="0">
      <xdr:nvSpPr>
        <xdr:cNvPr id="318" name="テキスト ボックス 318"/>
        <xdr:cNvSpPr txBox="1">
          <a:spLocks noChangeArrowheads="1"/>
        </xdr:cNvSpPr>
      </xdr:nvSpPr>
      <xdr:spPr>
        <a:xfrm>
          <a:off x="8267700" y="6619875"/>
          <a:ext cx="2476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400</a:t>
          </a:r>
        </a:p>
      </xdr:txBody>
    </xdr:sp>
    <xdr:clientData/>
  </xdr:twoCellAnchor>
  <xdr:twoCellAnchor>
    <xdr:from>
      <xdr:col>11</xdr:col>
      <xdr:colOff>247650</xdr:colOff>
      <xdr:row>35</xdr:row>
      <xdr:rowOff>9525</xdr:rowOff>
    </xdr:from>
    <xdr:to>
      <xdr:col>11</xdr:col>
      <xdr:colOff>342900</xdr:colOff>
      <xdr:row>35</xdr:row>
      <xdr:rowOff>114300</xdr:rowOff>
    </xdr:to>
    <xdr:sp>
      <xdr:nvSpPr>
        <xdr:cNvPr id="319" name="円/楕円 319"/>
        <xdr:cNvSpPr>
          <a:spLocks/>
        </xdr:cNvSpPr>
      </xdr:nvSpPr>
      <xdr:spPr>
        <a:xfrm>
          <a:off x="7486650" y="60102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33</xdr:row>
      <xdr:rowOff>142875</xdr:rowOff>
    </xdr:from>
    <xdr:to>
      <xdr:col>11</xdr:col>
      <xdr:colOff>466725</xdr:colOff>
      <xdr:row>34</xdr:row>
      <xdr:rowOff>133350</xdr:rowOff>
    </xdr:to>
    <xdr:sp fLocksText="0">
      <xdr:nvSpPr>
        <xdr:cNvPr id="320" name="テキスト ボックス 320"/>
        <xdr:cNvSpPr txBox="1">
          <a:spLocks noChangeArrowheads="1"/>
        </xdr:cNvSpPr>
      </xdr:nvSpPr>
      <xdr:spPr>
        <a:xfrm>
          <a:off x="7362825" y="58007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2,589</a:t>
          </a:r>
        </a:p>
      </xdr:txBody>
    </xdr:sp>
    <xdr:clientData/>
  </xdr:twoCellAnchor>
  <xdr:twoCellAnchor>
    <xdr:from>
      <xdr:col>10</xdr:col>
      <xdr:colOff>57150</xdr:colOff>
      <xdr:row>34</xdr:row>
      <xdr:rowOff>114300</xdr:rowOff>
    </xdr:from>
    <xdr:to>
      <xdr:col>10</xdr:col>
      <xdr:colOff>142875</xdr:colOff>
      <xdr:row>35</xdr:row>
      <xdr:rowOff>47625</xdr:rowOff>
    </xdr:to>
    <xdr:sp>
      <xdr:nvSpPr>
        <xdr:cNvPr id="321" name="円/楕円 321"/>
        <xdr:cNvSpPr>
          <a:spLocks/>
        </xdr:cNvSpPr>
      </xdr:nvSpPr>
      <xdr:spPr>
        <a:xfrm>
          <a:off x="6638925" y="59436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33</xdr:row>
      <xdr:rowOff>76200</xdr:rowOff>
    </xdr:from>
    <xdr:to>
      <xdr:col>10</xdr:col>
      <xdr:colOff>266700</xdr:colOff>
      <xdr:row>34</xdr:row>
      <xdr:rowOff>66675</xdr:rowOff>
    </xdr:to>
    <xdr:sp fLocksText="0">
      <xdr:nvSpPr>
        <xdr:cNvPr id="322" name="テキスト ボックス 322"/>
        <xdr:cNvSpPr txBox="1">
          <a:spLocks noChangeArrowheads="1"/>
        </xdr:cNvSpPr>
      </xdr:nvSpPr>
      <xdr:spPr>
        <a:xfrm>
          <a:off x="6515100" y="573405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2,876</a:t>
          </a:r>
        </a:p>
      </xdr:txBody>
    </xdr:sp>
    <xdr:clientData/>
  </xdr:twoCellAnchor>
  <xdr:twoCellAnchor>
    <xdr:from>
      <xdr:col>9</xdr:col>
      <xdr:colOff>400050</xdr:colOff>
      <xdr:row>43</xdr:row>
      <xdr:rowOff>57150</xdr:rowOff>
    </xdr:from>
    <xdr:to>
      <xdr:col>16</xdr:col>
      <xdr:colOff>295275</xdr:colOff>
      <xdr:row>45</xdr:row>
      <xdr:rowOff>28575</xdr:rowOff>
    </xdr:to>
    <xdr:sp>
      <xdr:nvSpPr>
        <xdr:cNvPr id="323" name="正方形/長方形 323"/>
        <xdr:cNvSpPr>
          <a:spLocks/>
        </xdr:cNvSpPr>
      </xdr:nvSpPr>
      <xdr:spPr>
        <a:xfrm>
          <a:off x="6324600" y="7429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農林水産業費</a:t>
          </a:r>
        </a:p>
      </xdr:txBody>
    </xdr:sp>
    <xdr:clientData/>
  </xdr:twoCellAnchor>
  <xdr:twoCellAnchor>
    <xdr:from>
      <xdr:col>9</xdr:col>
      <xdr:colOff>523875</xdr:colOff>
      <xdr:row>45</xdr:row>
      <xdr:rowOff>57150</xdr:rowOff>
    </xdr:from>
    <xdr:to>
      <xdr:col>12</xdr:col>
      <xdr:colOff>19050</xdr:colOff>
      <xdr:row>46</xdr:row>
      <xdr:rowOff>142875</xdr:rowOff>
    </xdr:to>
    <xdr:sp>
      <xdr:nvSpPr>
        <xdr:cNvPr id="324" name="正方形/長方形 324"/>
        <xdr:cNvSpPr>
          <a:spLocks/>
        </xdr:cNvSpPr>
      </xdr:nvSpPr>
      <xdr:spPr>
        <a:xfrm>
          <a:off x="6448425"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46</xdr:row>
      <xdr:rowOff>85725</xdr:rowOff>
    </xdr:from>
    <xdr:to>
      <xdr:col>12</xdr:col>
      <xdr:colOff>19050</xdr:colOff>
      <xdr:row>47</xdr:row>
      <xdr:rowOff>171450</xdr:rowOff>
    </xdr:to>
    <xdr:sp>
      <xdr:nvSpPr>
        <xdr:cNvPr id="325" name="正方形/長方形 325"/>
        <xdr:cNvSpPr>
          <a:spLocks/>
        </xdr:cNvSpPr>
      </xdr:nvSpPr>
      <xdr:spPr>
        <a:xfrm>
          <a:off x="6448425"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6/51</a:t>
          </a:r>
        </a:p>
      </xdr:txBody>
    </xdr:sp>
    <xdr:clientData/>
  </xdr:twoCellAnchor>
  <xdr:twoCellAnchor>
    <xdr:from>
      <xdr:col>11</xdr:col>
      <xdr:colOff>180975</xdr:colOff>
      <xdr:row>45</xdr:row>
      <xdr:rowOff>57150</xdr:rowOff>
    </xdr:from>
    <xdr:to>
      <xdr:col>13</xdr:col>
      <xdr:colOff>333375</xdr:colOff>
      <xdr:row>46</xdr:row>
      <xdr:rowOff>142875</xdr:rowOff>
    </xdr:to>
    <xdr:sp>
      <xdr:nvSpPr>
        <xdr:cNvPr id="326" name="正方形/長方形 326"/>
        <xdr:cNvSpPr>
          <a:spLocks/>
        </xdr:cNvSpPr>
      </xdr:nvSpPr>
      <xdr:spPr>
        <a:xfrm>
          <a:off x="7419975"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46</xdr:row>
      <xdr:rowOff>85725</xdr:rowOff>
    </xdr:from>
    <xdr:to>
      <xdr:col>13</xdr:col>
      <xdr:colOff>333375</xdr:colOff>
      <xdr:row>47</xdr:row>
      <xdr:rowOff>171450</xdr:rowOff>
    </xdr:to>
    <xdr:sp>
      <xdr:nvSpPr>
        <xdr:cNvPr id="327" name="正方形/長方形 327"/>
        <xdr:cNvSpPr>
          <a:spLocks/>
        </xdr:cNvSpPr>
      </xdr:nvSpPr>
      <xdr:spPr>
        <a:xfrm>
          <a:off x="7419975"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10,971</a:t>
          </a:r>
        </a:p>
      </xdr:txBody>
    </xdr:sp>
    <xdr:clientData/>
  </xdr:twoCellAnchor>
  <xdr:twoCellAnchor>
    <xdr:from>
      <xdr:col>12</xdr:col>
      <xdr:colOff>619125</xdr:colOff>
      <xdr:row>45</xdr:row>
      <xdr:rowOff>57150</xdr:rowOff>
    </xdr:from>
    <xdr:to>
      <xdr:col>15</xdr:col>
      <xdr:colOff>114300</xdr:colOff>
      <xdr:row>46</xdr:row>
      <xdr:rowOff>142875</xdr:rowOff>
    </xdr:to>
    <xdr:sp>
      <xdr:nvSpPr>
        <xdr:cNvPr id="328" name="正方形/長方形 328"/>
        <xdr:cNvSpPr>
          <a:spLocks/>
        </xdr:cNvSpPr>
      </xdr:nvSpPr>
      <xdr:spPr>
        <a:xfrm>
          <a:off x="8515350" y="7772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46</xdr:row>
      <xdr:rowOff>85725</xdr:rowOff>
    </xdr:from>
    <xdr:to>
      <xdr:col>15</xdr:col>
      <xdr:colOff>114300</xdr:colOff>
      <xdr:row>47</xdr:row>
      <xdr:rowOff>171450</xdr:rowOff>
    </xdr:to>
    <xdr:sp>
      <xdr:nvSpPr>
        <xdr:cNvPr id="329" name="正方形/長方形 329"/>
        <xdr:cNvSpPr>
          <a:spLocks/>
        </xdr:cNvSpPr>
      </xdr:nvSpPr>
      <xdr:spPr>
        <a:xfrm>
          <a:off x="8515350" y="7972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29,085</a:t>
          </a:r>
        </a:p>
      </xdr:txBody>
    </xdr:sp>
    <xdr:clientData/>
  </xdr:twoCellAnchor>
  <xdr:twoCellAnchor>
    <xdr:from>
      <xdr:col>9</xdr:col>
      <xdr:colOff>400050</xdr:colOff>
      <xdr:row>48</xdr:row>
      <xdr:rowOff>28575</xdr:rowOff>
    </xdr:from>
    <xdr:to>
      <xdr:col>16</xdr:col>
      <xdr:colOff>295275</xdr:colOff>
      <xdr:row>61</xdr:row>
      <xdr:rowOff>85725</xdr:rowOff>
    </xdr:to>
    <xdr:sp>
      <xdr:nvSpPr>
        <xdr:cNvPr id="330" name="正方形/長方形 330"/>
        <xdr:cNvSpPr>
          <a:spLocks/>
        </xdr:cNvSpPr>
      </xdr:nvSpPr>
      <xdr:spPr>
        <a:xfrm>
          <a:off x="6324600" y="8258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47</xdr:row>
      <xdr:rowOff>9525</xdr:rowOff>
    </xdr:from>
    <xdr:to>
      <xdr:col>9</xdr:col>
      <xdr:colOff>638175</xdr:colOff>
      <xdr:row>47</xdr:row>
      <xdr:rowOff>152400</xdr:rowOff>
    </xdr:to>
    <xdr:sp fLocksText="0">
      <xdr:nvSpPr>
        <xdr:cNvPr id="331" name="テキスト ボックス 331"/>
        <xdr:cNvSpPr txBox="1">
          <a:spLocks noChangeArrowheads="1"/>
        </xdr:cNvSpPr>
      </xdr:nvSpPr>
      <xdr:spPr>
        <a:xfrm>
          <a:off x="63531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61</xdr:row>
      <xdr:rowOff>85725</xdr:rowOff>
    </xdr:from>
    <xdr:to>
      <xdr:col>16</xdr:col>
      <xdr:colOff>295275</xdr:colOff>
      <xdr:row>61</xdr:row>
      <xdr:rowOff>85725</xdr:rowOff>
    </xdr:to>
    <xdr:sp>
      <xdr:nvSpPr>
        <xdr:cNvPr id="332" name="直線コネクタ 332"/>
        <xdr:cNvSpPr>
          <a:spLocks/>
        </xdr:cNvSpPr>
      </xdr:nvSpPr>
      <xdr:spPr>
        <a:xfrm>
          <a:off x="6324600" y="10544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58</xdr:row>
      <xdr:rowOff>142875</xdr:rowOff>
    </xdr:from>
    <xdr:to>
      <xdr:col>16</xdr:col>
      <xdr:colOff>295275</xdr:colOff>
      <xdr:row>58</xdr:row>
      <xdr:rowOff>142875</xdr:rowOff>
    </xdr:to>
    <xdr:sp>
      <xdr:nvSpPr>
        <xdr:cNvPr id="333" name="直線コネクタ 333"/>
        <xdr:cNvSpPr>
          <a:spLocks/>
        </xdr:cNvSpPr>
      </xdr:nvSpPr>
      <xdr:spPr>
        <a:xfrm>
          <a:off x="6324600" y="100869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58</xdr:row>
      <xdr:rowOff>9525</xdr:rowOff>
    </xdr:from>
    <xdr:to>
      <xdr:col>9</xdr:col>
      <xdr:colOff>333375</xdr:colOff>
      <xdr:row>59</xdr:row>
      <xdr:rowOff>0</xdr:rowOff>
    </xdr:to>
    <xdr:sp fLocksText="0">
      <xdr:nvSpPr>
        <xdr:cNvPr id="334" name="テキスト ボックス 334"/>
        <xdr:cNvSpPr txBox="1">
          <a:spLocks noChangeArrowheads="1"/>
        </xdr:cNvSpPr>
      </xdr:nvSpPr>
      <xdr:spPr>
        <a:xfrm>
          <a:off x="6153150" y="99536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56</xdr:row>
      <xdr:rowOff>28575</xdr:rowOff>
    </xdr:from>
    <xdr:to>
      <xdr:col>16</xdr:col>
      <xdr:colOff>295275</xdr:colOff>
      <xdr:row>56</xdr:row>
      <xdr:rowOff>28575</xdr:rowOff>
    </xdr:to>
    <xdr:sp>
      <xdr:nvSpPr>
        <xdr:cNvPr id="335" name="直線コネクタ 335"/>
        <xdr:cNvSpPr>
          <a:spLocks/>
        </xdr:cNvSpPr>
      </xdr:nvSpPr>
      <xdr:spPr>
        <a:xfrm>
          <a:off x="6324600" y="96297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55</xdr:row>
      <xdr:rowOff>66675</xdr:rowOff>
    </xdr:from>
    <xdr:to>
      <xdr:col>9</xdr:col>
      <xdr:colOff>352425</xdr:colOff>
      <xdr:row>56</xdr:row>
      <xdr:rowOff>57150</xdr:rowOff>
    </xdr:to>
    <xdr:sp fLocksText="0">
      <xdr:nvSpPr>
        <xdr:cNvPr id="336" name="テキスト ボックス 336"/>
        <xdr:cNvSpPr txBox="1">
          <a:spLocks noChangeArrowheads="1"/>
        </xdr:cNvSpPr>
      </xdr:nvSpPr>
      <xdr:spPr>
        <a:xfrm>
          <a:off x="5876925" y="94964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9</xdr:col>
      <xdr:colOff>400050</xdr:colOff>
      <xdr:row>53</xdr:row>
      <xdr:rowOff>85725</xdr:rowOff>
    </xdr:from>
    <xdr:to>
      <xdr:col>16</xdr:col>
      <xdr:colOff>295275</xdr:colOff>
      <xdr:row>53</xdr:row>
      <xdr:rowOff>85725</xdr:rowOff>
    </xdr:to>
    <xdr:sp>
      <xdr:nvSpPr>
        <xdr:cNvPr id="337" name="直線コネクタ 337"/>
        <xdr:cNvSpPr>
          <a:spLocks/>
        </xdr:cNvSpPr>
      </xdr:nvSpPr>
      <xdr:spPr>
        <a:xfrm>
          <a:off x="6324600" y="91725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52</xdr:row>
      <xdr:rowOff>123825</xdr:rowOff>
    </xdr:from>
    <xdr:to>
      <xdr:col>9</xdr:col>
      <xdr:colOff>352425</xdr:colOff>
      <xdr:row>53</xdr:row>
      <xdr:rowOff>114300</xdr:rowOff>
    </xdr:to>
    <xdr:sp fLocksText="0">
      <xdr:nvSpPr>
        <xdr:cNvPr id="338" name="テキスト ボックス 338"/>
        <xdr:cNvSpPr txBox="1">
          <a:spLocks noChangeArrowheads="1"/>
        </xdr:cNvSpPr>
      </xdr:nvSpPr>
      <xdr:spPr>
        <a:xfrm>
          <a:off x="5876925" y="90392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9</xdr:col>
      <xdr:colOff>400050</xdr:colOff>
      <xdr:row>50</xdr:row>
      <xdr:rowOff>142875</xdr:rowOff>
    </xdr:from>
    <xdr:to>
      <xdr:col>16</xdr:col>
      <xdr:colOff>295275</xdr:colOff>
      <xdr:row>50</xdr:row>
      <xdr:rowOff>142875</xdr:rowOff>
    </xdr:to>
    <xdr:sp>
      <xdr:nvSpPr>
        <xdr:cNvPr id="339" name="直線コネクタ 339"/>
        <xdr:cNvSpPr>
          <a:spLocks/>
        </xdr:cNvSpPr>
      </xdr:nvSpPr>
      <xdr:spPr>
        <a:xfrm>
          <a:off x="6324600" y="87153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50</xdr:row>
      <xdr:rowOff>9525</xdr:rowOff>
    </xdr:from>
    <xdr:to>
      <xdr:col>9</xdr:col>
      <xdr:colOff>352425</xdr:colOff>
      <xdr:row>51</xdr:row>
      <xdr:rowOff>0</xdr:rowOff>
    </xdr:to>
    <xdr:sp fLocksText="0">
      <xdr:nvSpPr>
        <xdr:cNvPr id="340" name="テキスト ボックス 340"/>
        <xdr:cNvSpPr txBox="1">
          <a:spLocks noChangeArrowheads="1"/>
        </xdr:cNvSpPr>
      </xdr:nvSpPr>
      <xdr:spPr>
        <a:xfrm>
          <a:off x="5876925" y="85820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9</xdr:col>
      <xdr:colOff>400050</xdr:colOff>
      <xdr:row>48</xdr:row>
      <xdr:rowOff>28575</xdr:rowOff>
    </xdr:from>
    <xdr:to>
      <xdr:col>16</xdr:col>
      <xdr:colOff>295275</xdr:colOff>
      <xdr:row>48</xdr:row>
      <xdr:rowOff>28575</xdr:rowOff>
    </xdr:to>
    <xdr:sp>
      <xdr:nvSpPr>
        <xdr:cNvPr id="341" name="直線コネクタ 341"/>
        <xdr:cNvSpPr>
          <a:spLocks/>
        </xdr:cNvSpPr>
      </xdr:nvSpPr>
      <xdr:spPr>
        <a:xfrm>
          <a:off x="6324600" y="8258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47</xdr:row>
      <xdr:rowOff>66675</xdr:rowOff>
    </xdr:from>
    <xdr:to>
      <xdr:col>9</xdr:col>
      <xdr:colOff>352425</xdr:colOff>
      <xdr:row>48</xdr:row>
      <xdr:rowOff>57150</xdr:rowOff>
    </xdr:to>
    <xdr:sp fLocksText="0">
      <xdr:nvSpPr>
        <xdr:cNvPr id="342" name="テキスト ボックス 342"/>
        <xdr:cNvSpPr txBox="1">
          <a:spLocks noChangeArrowheads="1"/>
        </xdr:cNvSpPr>
      </xdr:nvSpPr>
      <xdr:spPr>
        <a:xfrm>
          <a:off x="5876925" y="8124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9</xdr:col>
      <xdr:colOff>400050</xdr:colOff>
      <xdr:row>48</xdr:row>
      <xdr:rowOff>28575</xdr:rowOff>
    </xdr:from>
    <xdr:to>
      <xdr:col>16</xdr:col>
      <xdr:colOff>295275</xdr:colOff>
      <xdr:row>61</xdr:row>
      <xdr:rowOff>85725</xdr:rowOff>
    </xdr:to>
    <xdr:sp>
      <xdr:nvSpPr>
        <xdr:cNvPr id="343" name="農林水産業費グラフ枠"/>
        <xdr:cNvSpPr>
          <a:spLocks/>
        </xdr:cNvSpPr>
      </xdr:nvSpPr>
      <xdr:spPr>
        <a:xfrm>
          <a:off x="6324600" y="8258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50</xdr:row>
      <xdr:rowOff>114300</xdr:rowOff>
    </xdr:from>
    <xdr:to>
      <xdr:col>15</xdr:col>
      <xdr:colOff>171450</xdr:colOff>
      <xdr:row>58</xdr:row>
      <xdr:rowOff>114300</xdr:rowOff>
    </xdr:to>
    <xdr:sp>
      <xdr:nvSpPr>
        <xdr:cNvPr id="344" name="直線コネクタ 344"/>
        <xdr:cNvSpPr>
          <a:spLocks/>
        </xdr:cNvSpPr>
      </xdr:nvSpPr>
      <xdr:spPr>
        <a:xfrm flipV="1">
          <a:off x="10039350" y="8686800"/>
          <a:ext cx="0" cy="137160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58</xdr:row>
      <xdr:rowOff>133350</xdr:rowOff>
    </xdr:from>
    <xdr:to>
      <xdr:col>15</xdr:col>
      <xdr:colOff>619125</xdr:colOff>
      <xdr:row>59</xdr:row>
      <xdr:rowOff>123825</xdr:rowOff>
    </xdr:to>
    <xdr:sp fLocksText="0">
      <xdr:nvSpPr>
        <xdr:cNvPr id="345" name="農林水産業費最小値テキスト"/>
        <xdr:cNvSpPr txBox="1">
          <a:spLocks noChangeArrowheads="1"/>
        </xdr:cNvSpPr>
      </xdr:nvSpPr>
      <xdr:spPr>
        <a:xfrm>
          <a:off x="10144125" y="10077450"/>
          <a:ext cx="3333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1,202</a:t>
          </a:r>
        </a:p>
      </xdr:txBody>
    </xdr:sp>
    <xdr:clientData/>
  </xdr:twoCellAnchor>
  <xdr:twoCellAnchor>
    <xdr:from>
      <xdr:col>15</xdr:col>
      <xdr:colOff>95250</xdr:colOff>
      <xdr:row>58</xdr:row>
      <xdr:rowOff>114300</xdr:rowOff>
    </xdr:from>
    <xdr:to>
      <xdr:col>15</xdr:col>
      <xdr:colOff>257175</xdr:colOff>
      <xdr:row>58</xdr:row>
      <xdr:rowOff>114300</xdr:rowOff>
    </xdr:to>
    <xdr:sp>
      <xdr:nvSpPr>
        <xdr:cNvPr id="346" name="直線コネクタ 346"/>
        <xdr:cNvSpPr>
          <a:spLocks/>
        </xdr:cNvSpPr>
      </xdr:nvSpPr>
      <xdr:spPr>
        <a:xfrm>
          <a:off x="9963150" y="100584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49</xdr:row>
      <xdr:rowOff>76200</xdr:rowOff>
    </xdr:from>
    <xdr:to>
      <xdr:col>16</xdr:col>
      <xdr:colOff>19050</xdr:colOff>
      <xdr:row>50</xdr:row>
      <xdr:rowOff>66675</xdr:rowOff>
    </xdr:to>
    <xdr:sp fLocksText="0">
      <xdr:nvSpPr>
        <xdr:cNvPr id="347" name="農林水産業費最大値テキスト"/>
        <xdr:cNvSpPr txBox="1">
          <a:spLocks noChangeArrowheads="1"/>
        </xdr:cNvSpPr>
      </xdr:nvSpPr>
      <xdr:spPr>
        <a:xfrm>
          <a:off x="10144125" y="847725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61,109</a:t>
          </a:r>
        </a:p>
      </xdr:txBody>
    </xdr:sp>
    <xdr:clientData/>
  </xdr:twoCellAnchor>
  <xdr:twoCellAnchor>
    <xdr:from>
      <xdr:col>15</xdr:col>
      <xdr:colOff>95250</xdr:colOff>
      <xdr:row>50</xdr:row>
      <xdr:rowOff>114300</xdr:rowOff>
    </xdr:from>
    <xdr:to>
      <xdr:col>15</xdr:col>
      <xdr:colOff>257175</xdr:colOff>
      <xdr:row>50</xdr:row>
      <xdr:rowOff>114300</xdr:rowOff>
    </xdr:to>
    <xdr:sp>
      <xdr:nvSpPr>
        <xdr:cNvPr id="348" name="直線コネクタ 348"/>
        <xdr:cNvSpPr>
          <a:spLocks/>
        </xdr:cNvSpPr>
      </xdr:nvSpPr>
      <xdr:spPr>
        <a:xfrm>
          <a:off x="9963150" y="86868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52</xdr:row>
      <xdr:rowOff>104775</xdr:rowOff>
    </xdr:from>
    <xdr:to>
      <xdr:col>15</xdr:col>
      <xdr:colOff>171450</xdr:colOff>
      <xdr:row>54</xdr:row>
      <xdr:rowOff>104775</xdr:rowOff>
    </xdr:to>
    <xdr:sp>
      <xdr:nvSpPr>
        <xdr:cNvPr id="349" name="直線コネクタ 349"/>
        <xdr:cNvSpPr>
          <a:spLocks/>
        </xdr:cNvSpPr>
      </xdr:nvSpPr>
      <xdr:spPr>
        <a:xfrm flipV="1">
          <a:off x="9239250" y="9020175"/>
          <a:ext cx="800100" cy="3429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55</xdr:row>
      <xdr:rowOff>133350</xdr:rowOff>
    </xdr:from>
    <xdr:to>
      <xdr:col>16</xdr:col>
      <xdr:colOff>19050</xdr:colOff>
      <xdr:row>56</xdr:row>
      <xdr:rowOff>133350</xdr:rowOff>
    </xdr:to>
    <xdr:sp fLocksText="0">
      <xdr:nvSpPr>
        <xdr:cNvPr id="350" name="農林水産業費平均値テキスト"/>
        <xdr:cNvSpPr txBox="1">
          <a:spLocks noChangeArrowheads="1"/>
        </xdr:cNvSpPr>
      </xdr:nvSpPr>
      <xdr:spPr>
        <a:xfrm>
          <a:off x="10144125" y="9563100"/>
          <a:ext cx="4000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20,023</a:t>
          </a:r>
        </a:p>
      </xdr:txBody>
    </xdr:sp>
    <xdr:clientData/>
  </xdr:twoCellAnchor>
  <xdr:twoCellAnchor>
    <xdr:from>
      <xdr:col>15</xdr:col>
      <xdr:colOff>123825</xdr:colOff>
      <xdr:row>55</xdr:row>
      <xdr:rowOff>142875</xdr:rowOff>
    </xdr:from>
    <xdr:to>
      <xdr:col>15</xdr:col>
      <xdr:colOff>219075</xdr:colOff>
      <xdr:row>56</xdr:row>
      <xdr:rowOff>76200</xdr:rowOff>
    </xdr:to>
    <xdr:sp>
      <xdr:nvSpPr>
        <xdr:cNvPr id="351" name="フローチャート : 判断 351"/>
        <xdr:cNvSpPr>
          <a:spLocks/>
        </xdr:cNvSpPr>
      </xdr:nvSpPr>
      <xdr:spPr>
        <a:xfrm>
          <a:off x="9991725" y="95726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54</xdr:row>
      <xdr:rowOff>104775</xdr:rowOff>
    </xdr:from>
    <xdr:to>
      <xdr:col>14</xdr:col>
      <xdr:colOff>28575</xdr:colOff>
      <xdr:row>55</xdr:row>
      <xdr:rowOff>47625</xdr:rowOff>
    </xdr:to>
    <xdr:sp>
      <xdr:nvSpPr>
        <xdr:cNvPr id="352" name="直線コネクタ 352"/>
        <xdr:cNvSpPr>
          <a:spLocks/>
        </xdr:cNvSpPr>
      </xdr:nvSpPr>
      <xdr:spPr>
        <a:xfrm flipV="1">
          <a:off x="8391525" y="9363075"/>
          <a:ext cx="847725" cy="114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56</xdr:row>
      <xdr:rowOff>38100</xdr:rowOff>
    </xdr:from>
    <xdr:to>
      <xdr:col>14</xdr:col>
      <xdr:colOff>76200</xdr:colOff>
      <xdr:row>56</xdr:row>
      <xdr:rowOff>142875</xdr:rowOff>
    </xdr:to>
    <xdr:sp>
      <xdr:nvSpPr>
        <xdr:cNvPr id="353" name="フローチャート : 判断 353"/>
        <xdr:cNvSpPr>
          <a:spLocks/>
        </xdr:cNvSpPr>
      </xdr:nvSpPr>
      <xdr:spPr>
        <a:xfrm>
          <a:off x="9191625" y="96393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56</xdr:row>
      <xdr:rowOff>142875</xdr:rowOff>
    </xdr:from>
    <xdr:to>
      <xdr:col>14</xdr:col>
      <xdr:colOff>228600</xdr:colOff>
      <xdr:row>57</xdr:row>
      <xdr:rowOff>133350</xdr:rowOff>
    </xdr:to>
    <xdr:sp fLocksText="0">
      <xdr:nvSpPr>
        <xdr:cNvPr id="354" name="テキスト ボックス 354"/>
        <xdr:cNvSpPr txBox="1">
          <a:spLocks noChangeArrowheads="1"/>
        </xdr:cNvSpPr>
      </xdr:nvSpPr>
      <xdr:spPr>
        <a:xfrm>
          <a:off x="9039225" y="97440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17,184</a:t>
          </a:r>
        </a:p>
      </xdr:txBody>
    </xdr:sp>
    <xdr:clientData/>
  </xdr:twoCellAnchor>
  <xdr:twoCellAnchor>
    <xdr:from>
      <xdr:col>11</xdr:col>
      <xdr:colOff>295275</xdr:colOff>
      <xdr:row>55</xdr:row>
      <xdr:rowOff>38100</xdr:rowOff>
    </xdr:from>
    <xdr:to>
      <xdr:col>12</xdr:col>
      <xdr:colOff>495300</xdr:colOff>
      <xdr:row>55</xdr:row>
      <xdr:rowOff>47625</xdr:rowOff>
    </xdr:to>
    <xdr:sp>
      <xdr:nvSpPr>
        <xdr:cNvPr id="355" name="直線コネクタ 355"/>
        <xdr:cNvSpPr>
          <a:spLocks/>
        </xdr:cNvSpPr>
      </xdr:nvSpPr>
      <xdr:spPr>
        <a:xfrm>
          <a:off x="7534275" y="9467850"/>
          <a:ext cx="857250" cy="95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56</xdr:row>
      <xdr:rowOff>38100</xdr:rowOff>
    </xdr:from>
    <xdr:to>
      <xdr:col>12</xdr:col>
      <xdr:colOff>533400</xdr:colOff>
      <xdr:row>56</xdr:row>
      <xdr:rowOff>133350</xdr:rowOff>
    </xdr:to>
    <xdr:sp>
      <xdr:nvSpPr>
        <xdr:cNvPr id="356" name="フローチャート : 判断 356"/>
        <xdr:cNvSpPr>
          <a:spLocks/>
        </xdr:cNvSpPr>
      </xdr:nvSpPr>
      <xdr:spPr>
        <a:xfrm>
          <a:off x="8334375" y="96393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56</xdr:row>
      <xdr:rowOff>142875</xdr:rowOff>
    </xdr:from>
    <xdr:to>
      <xdr:col>13</xdr:col>
      <xdr:colOff>38100</xdr:colOff>
      <xdr:row>57</xdr:row>
      <xdr:rowOff>133350</xdr:rowOff>
    </xdr:to>
    <xdr:sp fLocksText="0">
      <xdr:nvSpPr>
        <xdr:cNvPr id="357" name="テキスト ボックス 357"/>
        <xdr:cNvSpPr txBox="1">
          <a:spLocks noChangeArrowheads="1"/>
        </xdr:cNvSpPr>
      </xdr:nvSpPr>
      <xdr:spPr>
        <a:xfrm>
          <a:off x="8191500" y="97440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17,367</a:t>
          </a:r>
        </a:p>
      </xdr:txBody>
    </xdr:sp>
    <xdr:clientData/>
  </xdr:twoCellAnchor>
  <xdr:twoCellAnchor>
    <xdr:from>
      <xdr:col>10</xdr:col>
      <xdr:colOff>104775</xdr:colOff>
      <xdr:row>55</xdr:row>
      <xdr:rowOff>19050</xdr:rowOff>
    </xdr:from>
    <xdr:to>
      <xdr:col>11</xdr:col>
      <xdr:colOff>295275</xdr:colOff>
      <xdr:row>55</xdr:row>
      <xdr:rowOff>38100</xdr:rowOff>
    </xdr:to>
    <xdr:sp>
      <xdr:nvSpPr>
        <xdr:cNvPr id="358" name="直線コネクタ 358"/>
        <xdr:cNvSpPr>
          <a:spLocks/>
        </xdr:cNvSpPr>
      </xdr:nvSpPr>
      <xdr:spPr>
        <a:xfrm>
          <a:off x="6686550" y="9448800"/>
          <a:ext cx="8477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56</xdr:row>
      <xdr:rowOff>76200</xdr:rowOff>
    </xdr:from>
    <xdr:to>
      <xdr:col>11</xdr:col>
      <xdr:colOff>342900</xdr:colOff>
      <xdr:row>57</xdr:row>
      <xdr:rowOff>9525</xdr:rowOff>
    </xdr:to>
    <xdr:sp>
      <xdr:nvSpPr>
        <xdr:cNvPr id="359" name="フローチャート : 判断 359"/>
        <xdr:cNvSpPr>
          <a:spLocks/>
        </xdr:cNvSpPr>
      </xdr:nvSpPr>
      <xdr:spPr>
        <a:xfrm>
          <a:off x="7486650" y="96774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57</xdr:row>
      <xdr:rowOff>19050</xdr:rowOff>
    </xdr:from>
    <xdr:to>
      <xdr:col>11</xdr:col>
      <xdr:colOff>495300</xdr:colOff>
      <xdr:row>58</xdr:row>
      <xdr:rowOff>9525</xdr:rowOff>
    </xdr:to>
    <xdr:sp fLocksText="0">
      <xdr:nvSpPr>
        <xdr:cNvPr id="360" name="テキスト ボックス 360"/>
        <xdr:cNvSpPr txBox="1">
          <a:spLocks noChangeArrowheads="1"/>
        </xdr:cNvSpPr>
      </xdr:nvSpPr>
      <xdr:spPr>
        <a:xfrm>
          <a:off x="7324725" y="97917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15,400</a:t>
          </a:r>
        </a:p>
      </xdr:txBody>
    </xdr:sp>
    <xdr:clientData/>
  </xdr:twoCellAnchor>
  <xdr:twoCellAnchor>
    <xdr:from>
      <xdr:col>10</xdr:col>
      <xdr:colOff>57150</xdr:colOff>
      <xdr:row>56</xdr:row>
      <xdr:rowOff>95250</xdr:rowOff>
    </xdr:from>
    <xdr:to>
      <xdr:col>10</xdr:col>
      <xdr:colOff>142875</xdr:colOff>
      <xdr:row>57</xdr:row>
      <xdr:rowOff>19050</xdr:rowOff>
    </xdr:to>
    <xdr:sp>
      <xdr:nvSpPr>
        <xdr:cNvPr id="361" name="フローチャート : 判断 361"/>
        <xdr:cNvSpPr>
          <a:spLocks/>
        </xdr:cNvSpPr>
      </xdr:nvSpPr>
      <xdr:spPr>
        <a:xfrm>
          <a:off x="6638925" y="96964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57</xdr:row>
      <xdr:rowOff>28575</xdr:rowOff>
    </xdr:from>
    <xdr:to>
      <xdr:col>10</xdr:col>
      <xdr:colOff>304800</xdr:colOff>
      <xdr:row>58</xdr:row>
      <xdr:rowOff>19050</xdr:rowOff>
    </xdr:to>
    <xdr:sp fLocksText="0">
      <xdr:nvSpPr>
        <xdr:cNvPr id="362" name="テキスト ボックス 362"/>
        <xdr:cNvSpPr txBox="1">
          <a:spLocks noChangeArrowheads="1"/>
        </xdr:cNvSpPr>
      </xdr:nvSpPr>
      <xdr:spPr>
        <a:xfrm>
          <a:off x="6477000" y="9801225"/>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14,832</a:t>
          </a:r>
        </a:p>
      </xdr:txBody>
    </xdr:sp>
    <xdr:clientData/>
  </xdr:twoCellAnchor>
  <xdr:twoCellAnchor>
    <xdr:from>
      <xdr:col>14</xdr:col>
      <xdr:colOff>647700</xdr:colOff>
      <xdr:row>61</xdr:row>
      <xdr:rowOff>76200</xdr:rowOff>
    </xdr:from>
    <xdr:to>
      <xdr:col>16</xdr:col>
      <xdr:colOff>66675</xdr:colOff>
      <xdr:row>62</xdr:row>
      <xdr:rowOff>171450</xdr:rowOff>
    </xdr:to>
    <xdr:sp fLocksText="0">
      <xdr:nvSpPr>
        <xdr:cNvPr id="363" name="テキスト ボックス 363"/>
        <xdr:cNvSpPr txBox="1">
          <a:spLocks noChangeArrowheads="1"/>
        </xdr:cNvSpPr>
      </xdr:nvSpPr>
      <xdr:spPr>
        <a:xfrm>
          <a:off x="98583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61</xdr:row>
      <xdr:rowOff>76200</xdr:rowOff>
    </xdr:from>
    <xdr:to>
      <xdr:col>14</xdr:col>
      <xdr:colOff>571500</xdr:colOff>
      <xdr:row>62</xdr:row>
      <xdr:rowOff>171450</xdr:rowOff>
    </xdr:to>
    <xdr:sp fLocksText="0">
      <xdr:nvSpPr>
        <xdr:cNvPr id="364" name="テキスト ボックス 364"/>
        <xdr:cNvSpPr txBox="1">
          <a:spLocks noChangeArrowheads="1"/>
        </xdr:cNvSpPr>
      </xdr:nvSpPr>
      <xdr:spPr>
        <a:xfrm>
          <a:off x="905827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61</xdr:row>
      <xdr:rowOff>76200</xdr:rowOff>
    </xdr:from>
    <xdr:to>
      <xdr:col>13</xdr:col>
      <xdr:colOff>381000</xdr:colOff>
      <xdr:row>62</xdr:row>
      <xdr:rowOff>171450</xdr:rowOff>
    </xdr:to>
    <xdr:sp fLocksText="0">
      <xdr:nvSpPr>
        <xdr:cNvPr id="365" name="テキスト ボックス 365"/>
        <xdr:cNvSpPr txBox="1">
          <a:spLocks noChangeArrowheads="1"/>
        </xdr:cNvSpPr>
      </xdr:nvSpPr>
      <xdr:spPr>
        <a:xfrm>
          <a:off x="8210550"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61</xdr:row>
      <xdr:rowOff>76200</xdr:rowOff>
    </xdr:from>
    <xdr:to>
      <xdr:col>12</xdr:col>
      <xdr:colOff>180975</xdr:colOff>
      <xdr:row>62</xdr:row>
      <xdr:rowOff>171450</xdr:rowOff>
    </xdr:to>
    <xdr:sp fLocksText="0">
      <xdr:nvSpPr>
        <xdr:cNvPr id="366" name="テキスト ボックス 366"/>
        <xdr:cNvSpPr txBox="1">
          <a:spLocks noChangeArrowheads="1"/>
        </xdr:cNvSpPr>
      </xdr:nvSpPr>
      <xdr:spPr>
        <a:xfrm>
          <a:off x="7353300"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61</xdr:row>
      <xdr:rowOff>76200</xdr:rowOff>
    </xdr:from>
    <xdr:to>
      <xdr:col>10</xdr:col>
      <xdr:colOff>647700</xdr:colOff>
      <xdr:row>62</xdr:row>
      <xdr:rowOff>171450</xdr:rowOff>
    </xdr:to>
    <xdr:sp fLocksText="0">
      <xdr:nvSpPr>
        <xdr:cNvPr id="367" name="テキスト ボックス 367"/>
        <xdr:cNvSpPr txBox="1">
          <a:spLocks noChangeArrowheads="1"/>
        </xdr:cNvSpPr>
      </xdr:nvSpPr>
      <xdr:spPr>
        <a:xfrm>
          <a:off x="64960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52</xdr:row>
      <xdr:rowOff>57150</xdr:rowOff>
    </xdr:from>
    <xdr:to>
      <xdr:col>15</xdr:col>
      <xdr:colOff>219075</xdr:colOff>
      <xdr:row>52</xdr:row>
      <xdr:rowOff>161925</xdr:rowOff>
    </xdr:to>
    <xdr:sp>
      <xdr:nvSpPr>
        <xdr:cNvPr id="368" name="円/楕円 368"/>
        <xdr:cNvSpPr>
          <a:spLocks/>
        </xdr:cNvSpPr>
      </xdr:nvSpPr>
      <xdr:spPr>
        <a:xfrm>
          <a:off x="9991725" y="89725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51</xdr:row>
      <xdr:rowOff>95250</xdr:rowOff>
    </xdr:from>
    <xdr:to>
      <xdr:col>16</xdr:col>
      <xdr:colOff>19050</xdr:colOff>
      <xdr:row>52</xdr:row>
      <xdr:rowOff>85725</xdr:rowOff>
    </xdr:to>
    <xdr:sp fLocksText="0">
      <xdr:nvSpPr>
        <xdr:cNvPr id="369" name="農林水産業費該当値テキスト"/>
        <xdr:cNvSpPr txBox="1">
          <a:spLocks noChangeArrowheads="1"/>
        </xdr:cNvSpPr>
      </xdr:nvSpPr>
      <xdr:spPr>
        <a:xfrm>
          <a:off x="10144125" y="883920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46,340</a:t>
          </a:r>
        </a:p>
      </xdr:txBody>
    </xdr:sp>
    <xdr:clientData/>
  </xdr:twoCellAnchor>
  <xdr:twoCellAnchor>
    <xdr:from>
      <xdr:col>13</xdr:col>
      <xdr:colOff>638175</xdr:colOff>
      <xdr:row>54</xdr:row>
      <xdr:rowOff>57150</xdr:rowOff>
    </xdr:from>
    <xdr:to>
      <xdr:col>14</xdr:col>
      <xdr:colOff>76200</xdr:colOff>
      <xdr:row>54</xdr:row>
      <xdr:rowOff>161925</xdr:rowOff>
    </xdr:to>
    <xdr:sp>
      <xdr:nvSpPr>
        <xdr:cNvPr id="370" name="円/楕円 370"/>
        <xdr:cNvSpPr>
          <a:spLocks/>
        </xdr:cNvSpPr>
      </xdr:nvSpPr>
      <xdr:spPr>
        <a:xfrm>
          <a:off x="9191625" y="93154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53</xdr:row>
      <xdr:rowOff>19050</xdr:rowOff>
    </xdr:from>
    <xdr:to>
      <xdr:col>14</xdr:col>
      <xdr:colOff>228600</xdr:colOff>
      <xdr:row>54</xdr:row>
      <xdr:rowOff>9525</xdr:rowOff>
    </xdr:to>
    <xdr:sp fLocksText="0">
      <xdr:nvSpPr>
        <xdr:cNvPr id="371" name="テキスト ボックス 371"/>
        <xdr:cNvSpPr txBox="1">
          <a:spLocks noChangeArrowheads="1"/>
        </xdr:cNvSpPr>
      </xdr:nvSpPr>
      <xdr:spPr>
        <a:xfrm>
          <a:off x="9039225" y="91059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31,444</a:t>
          </a:r>
        </a:p>
      </xdr:txBody>
    </xdr:sp>
    <xdr:clientData/>
  </xdr:twoCellAnchor>
  <xdr:twoCellAnchor>
    <xdr:from>
      <xdr:col>12</xdr:col>
      <xdr:colOff>438150</xdr:colOff>
      <xdr:row>55</xdr:row>
      <xdr:rowOff>0</xdr:rowOff>
    </xdr:from>
    <xdr:to>
      <xdr:col>12</xdr:col>
      <xdr:colOff>533400</xdr:colOff>
      <xdr:row>55</xdr:row>
      <xdr:rowOff>104775</xdr:rowOff>
    </xdr:to>
    <xdr:sp>
      <xdr:nvSpPr>
        <xdr:cNvPr id="372" name="円/楕円 372"/>
        <xdr:cNvSpPr>
          <a:spLocks/>
        </xdr:cNvSpPr>
      </xdr:nvSpPr>
      <xdr:spPr>
        <a:xfrm>
          <a:off x="8334375" y="94297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53</xdr:row>
      <xdr:rowOff>133350</xdr:rowOff>
    </xdr:from>
    <xdr:to>
      <xdr:col>13</xdr:col>
      <xdr:colOff>38100</xdr:colOff>
      <xdr:row>54</xdr:row>
      <xdr:rowOff>123825</xdr:rowOff>
    </xdr:to>
    <xdr:sp fLocksText="0">
      <xdr:nvSpPr>
        <xdr:cNvPr id="373" name="テキスト ボックス 373"/>
        <xdr:cNvSpPr txBox="1">
          <a:spLocks noChangeArrowheads="1"/>
        </xdr:cNvSpPr>
      </xdr:nvSpPr>
      <xdr:spPr>
        <a:xfrm>
          <a:off x="8191500" y="92202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26,432</a:t>
          </a:r>
        </a:p>
      </xdr:txBody>
    </xdr:sp>
    <xdr:clientData/>
  </xdr:twoCellAnchor>
  <xdr:twoCellAnchor>
    <xdr:from>
      <xdr:col>11</xdr:col>
      <xdr:colOff>247650</xdr:colOff>
      <xdr:row>54</xdr:row>
      <xdr:rowOff>161925</xdr:rowOff>
    </xdr:from>
    <xdr:to>
      <xdr:col>11</xdr:col>
      <xdr:colOff>342900</xdr:colOff>
      <xdr:row>55</xdr:row>
      <xdr:rowOff>85725</xdr:rowOff>
    </xdr:to>
    <xdr:sp>
      <xdr:nvSpPr>
        <xdr:cNvPr id="374" name="円/楕円 374"/>
        <xdr:cNvSpPr>
          <a:spLocks/>
        </xdr:cNvSpPr>
      </xdr:nvSpPr>
      <xdr:spPr>
        <a:xfrm>
          <a:off x="7486650" y="94202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53</xdr:row>
      <xdr:rowOff>123825</xdr:rowOff>
    </xdr:from>
    <xdr:to>
      <xdr:col>11</xdr:col>
      <xdr:colOff>495300</xdr:colOff>
      <xdr:row>54</xdr:row>
      <xdr:rowOff>114300</xdr:rowOff>
    </xdr:to>
    <xdr:sp fLocksText="0">
      <xdr:nvSpPr>
        <xdr:cNvPr id="375" name="テキスト ボックス 375"/>
        <xdr:cNvSpPr txBox="1">
          <a:spLocks noChangeArrowheads="1"/>
        </xdr:cNvSpPr>
      </xdr:nvSpPr>
      <xdr:spPr>
        <a:xfrm>
          <a:off x="7324725" y="92106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26,924</a:t>
          </a:r>
        </a:p>
      </xdr:txBody>
    </xdr:sp>
    <xdr:clientData/>
  </xdr:twoCellAnchor>
  <xdr:twoCellAnchor>
    <xdr:from>
      <xdr:col>10</xdr:col>
      <xdr:colOff>57150</xdr:colOff>
      <xdr:row>54</xdr:row>
      <xdr:rowOff>133350</xdr:rowOff>
    </xdr:from>
    <xdr:to>
      <xdr:col>10</xdr:col>
      <xdr:colOff>142875</xdr:colOff>
      <xdr:row>55</xdr:row>
      <xdr:rowOff>66675</xdr:rowOff>
    </xdr:to>
    <xdr:sp>
      <xdr:nvSpPr>
        <xdr:cNvPr id="376" name="円/楕円 376"/>
        <xdr:cNvSpPr>
          <a:spLocks/>
        </xdr:cNvSpPr>
      </xdr:nvSpPr>
      <xdr:spPr>
        <a:xfrm>
          <a:off x="6638925" y="93916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53</xdr:row>
      <xdr:rowOff>95250</xdr:rowOff>
    </xdr:from>
    <xdr:to>
      <xdr:col>10</xdr:col>
      <xdr:colOff>304800</xdr:colOff>
      <xdr:row>54</xdr:row>
      <xdr:rowOff>85725</xdr:rowOff>
    </xdr:to>
    <xdr:sp fLocksText="0">
      <xdr:nvSpPr>
        <xdr:cNvPr id="377" name="テキスト ボックス 377"/>
        <xdr:cNvSpPr txBox="1">
          <a:spLocks noChangeArrowheads="1"/>
        </xdr:cNvSpPr>
      </xdr:nvSpPr>
      <xdr:spPr>
        <a:xfrm>
          <a:off x="6477000" y="9182100"/>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27,906</a:t>
          </a:r>
        </a:p>
      </xdr:txBody>
    </xdr:sp>
    <xdr:clientData/>
  </xdr:twoCellAnchor>
  <xdr:twoCellAnchor>
    <xdr:from>
      <xdr:col>9</xdr:col>
      <xdr:colOff>400050</xdr:colOff>
      <xdr:row>63</xdr:row>
      <xdr:rowOff>57150</xdr:rowOff>
    </xdr:from>
    <xdr:to>
      <xdr:col>16</xdr:col>
      <xdr:colOff>295275</xdr:colOff>
      <xdr:row>65</xdr:row>
      <xdr:rowOff>28575</xdr:rowOff>
    </xdr:to>
    <xdr:sp>
      <xdr:nvSpPr>
        <xdr:cNvPr id="378" name="正方形/長方形 378"/>
        <xdr:cNvSpPr>
          <a:spLocks/>
        </xdr:cNvSpPr>
      </xdr:nvSpPr>
      <xdr:spPr>
        <a:xfrm>
          <a:off x="6324600" y="10858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商工費</a:t>
          </a:r>
        </a:p>
      </xdr:txBody>
    </xdr:sp>
    <xdr:clientData/>
  </xdr:twoCellAnchor>
  <xdr:twoCellAnchor>
    <xdr:from>
      <xdr:col>9</xdr:col>
      <xdr:colOff>523875</xdr:colOff>
      <xdr:row>65</xdr:row>
      <xdr:rowOff>57150</xdr:rowOff>
    </xdr:from>
    <xdr:to>
      <xdr:col>12</xdr:col>
      <xdr:colOff>19050</xdr:colOff>
      <xdr:row>66</xdr:row>
      <xdr:rowOff>142875</xdr:rowOff>
    </xdr:to>
    <xdr:sp>
      <xdr:nvSpPr>
        <xdr:cNvPr id="379" name="正方形/長方形 379"/>
        <xdr:cNvSpPr>
          <a:spLocks/>
        </xdr:cNvSpPr>
      </xdr:nvSpPr>
      <xdr:spPr>
        <a:xfrm>
          <a:off x="6448425"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66</xdr:row>
      <xdr:rowOff>85725</xdr:rowOff>
    </xdr:from>
    <xdr:to>
      <xdr:col>12</xdr:col>
      <xdr:colOff>19050</xdr:colOff>
      <xdr:row>68</xdr:row>
      <xdr:rowOff>0</xdr:rowOff>
    </xdr:to>
    <xdr:sp>
      <xdr:nvSpPr>
        <xdr:cNvPr id="380" name="正方形/長方形 380"/>
        <xdr:cNvSpPr>
          <a:spLocks/>
        </xdr:cNvSpPr>
      </xdr:nvSpPr>
      <xdr:spPr>
        <a:xfrm>
          <a:off x="6448425"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5/51</a:t>
          </a:r>
        </a:p>
      </xdr:txBody>
    </xdr:sp>
    <xdr:clientData/>
  </xdr:twoCellAnchor>
  <xdr:twoCellAnchor>
    <xdr:from>
      <xdr:col>11</xdr:col>
      <xdr:colOff>180975</xdr:colOff>
      <xdr:row>65</xdr:row>
      <xdr:rowOff>57150</xdr:rowOff>
    </xdr:from>
    <xdr:to>
      <xdr:col>13</xdr:col>
      <xdr:colOff>333375</xdr:colOff>
      <xdr:row>66</xdr:row>
      <xdr:rowOff>142875</xdr:rowOff>
    </xdr:to>
    <xdr:sp>
      <xdr:nvSpPr>
        <xdr:cNvPr id="381" name="正方形/長方形 381"/>
        <xdr:cNvSpPr>
          <a:spLocks/>
        </xdr:cNvSpPr>
      </xdr:nvSpPr>
      <xdr:spPr>
        <a:xfrm>
          <a:off x="7419975"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66</xdr:row>
      <xdr:rowOff>85725</xdr:rowOff>
    </xdr:from>
    <xdr:to>
      <xdr:col>13</xdr:col>
      <xdr:colOff>333375</xdr:colOff>
      <xdr:row>68</xdr:row>
      <xdr:rowOff>0</xdr:rowOff>
    </xdr:to>
    <xdr:sp>
      <xdr:nvSpPr>
        <xdr:cNvPr id="382" name="正方形/長方形 382"/>
        <xdr:cNvSpPr>
          <a:spLocks/>
        </xdr:cNvSpPr>
      </xdr:nvSpPr>
      <xdr:spPr>
        <a:xfrm>
          <a:off x="7419975"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15,065</a:t>
          </a:r>
        </a:p>
      </xdr:txBody>
    </xdr:sp>
    <xdr:clientData/>
  </xdr:twoCellAnchor>
  <xdr:twoCellAnchor>
    <xdr:from>
      <xdr:col>12</xdr:col>
      <xdr:colOff>619125</xdr:colOff>
      <xdr:row>65</xdr:row>
      <xdr:rowOff>57150</xdr:rowOff>
    </xdr:from>
    <xdr:to>
      <xdr:col>15</xdr:col>
      <xdr:colOff>114300</xdr:colOff>
      <xdr:row>66</xdr:row>
      <xdr:rowOff>142875</xdr:rowOff>
    </xdr:to>
    <xdr:sp>
      <xdr:nvSpPr>
        <xdr:cNvPr id="383" name="正方形/長方形 383"/>
        <xdr:cNvSpPr>
          <a:spLocks/>
        </xdr:cNvSpPr>
      </xdr:nvSpPr>
      <xdr:spPr>
        <a:xfrm>
          <a:off x="8515350" y="11201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66</xdr:row>
      <xdr:rowOff>85725</xdr:rowOff>
    </xdr:from>
    <xdr:to>
      <xdr:col>15</xdr:col>
      <xdr:colOff>114300</xdr:colOff>
      <xdr:row>68</xdr:row>
      <xdr:rowOff>0</xdr:rowOff>
    </xdr:to>
    <xdr:sp>
      <xdr:nvSpPr>
        <xdr:cNvPr id="384" name="正方形/長方形 384"/>
        <xdr:cNvSpPr>
          <a:spLocks/>
        </xdr:cNvSpPr>
      </xdr:nvSpPr>
      <xdr:spPr>
        <a:xfrm>
          <a:off x="8515350" y="11401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25,118</a:t>
          </a:r>
        </a:p>
      </xdr:txBody>
    </xdr:sp>
    <xdr:clientData/>
  </xdr:twoCellAnchor>
  <xdr:twoCellAnchor>
    <xdr:from>
      <xdr:col>9</xdr:col>
      <xdr:colOff>400050</xdr:colOff>
      <xdr:row>68</xdr:row>
      <xdr:rowOff>28575</xdr:rowOff>
    </xdr:from>
    <xdr:to>
      <xdr:col>16</xdr:col>
      <xdr:colOff>295275</xdr:colOff>
      <xdr:row>81</xdr:row>
      <xdr:rowOff>85725</xdr:rowOff>
    </xdr:to>
    <xdr:sp>
      <xdr:nvSpPr>
        <xdr:cNvPr id="385" name="正方形/長方形 385"/>
        <xdr:cNvSpPr>
          <a:spLocks/>
        </xdr:cNvSpPr>
      </xdr:nvSpPr>
      <xdr:spPr>
        <a:xfrm>
          <a:off x="6324600" y="11687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67</xdr:row>
      <xdr:rowOff>9525</xdr:rowOff>
    </xdr:from>
    <xdr:to>
      <xdr:col>9</xdr:col>
      <xdr:colOff>638175</xdr:colOff>
      <xdr:row>67</xdr:row>
      <xdr:rowOff>152400</xdr:rowOff>
    </xdr:to>
    <xdr:sp fLocksText="0">
      <xdr:nvSpPr>
        <xdr:cNvPr id="386" name="テキスト ボックス 386"/>
        <xdr:cNvSpPr txBox="1">
          <a:spLocks noChangeArrowheads="1"/>
        </xdr:cNvSpPr>
      </xdr:nvSpPr>
      <xdr:spPr>
        <a:xfrm>
          <a:off x="6353175" y="11496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81</xdr:row>
      <xdr:rowOff>85725</xdr:rowOff>
    </xdr:from>
    <xdr:to>
      <xdr:col>16</xdr:col>
      <xdr:colOff>295275</xdr:colOff>
      <xdr:row>81</xdr:row>
      <xdr:rowOff>85725</xdr:rowOff>
    </xdr:to>
    <xdr:sp>
      <xdr:nvSpPr>
        <xdr:cNvPr id="387" name="直線コネクタ 387"/>
        <xdr:cNvSpPr>
          <a:spLocks/>
        </xdr:cNvSpPr>
      </xdr:nvSpPr>
      <xdr:spPr>
        <a:xfrm>
          <a:off x="6324600" y="13973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79</xdr:row>
      <xdr:rowOff>95250</xdr:rowOff>
    </xdr:from>
    <xdr:to>
      <xdr:col>16</xdr:col>
      <xdr:colOff>295275</xdr:colOff>
      <xdr:row>79</xdr:row>
      <xdr:rowOff>95250</xdr:rowOff>
    </xdr:to>
    <xdr:sp>
      <xdr:nvSpPr>
        <xdr:cNvPr id="388" name="直線コネクタ 388"/>
        <xdr:cNvSpPr>
          <a:spLocks/>
        </xdr:cNvSpPr>
      </xdr:nvSpPr>
      <xdr:spPr>
        <a:xfrm>
          <a:off x="6324600" y="136398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78</xdr:row>
      <xdr:rowOff>142875</xdr:rowOff>
    </xdr:from>
    <xdr:to>
      <xdr:col>9</xdr:col>
      <xdr:colOff>333375</xdr:colOff>
      <xdr:row>79</xdr:row>
      <xdr:rowOff>133350</xdr:rowOff>
    </xdr:to>
    <xdr:sp fLocksText="0">
      <xdr:nvSpPr>
        <xdr:cNvPr id="389" name="テキスト ボックス 389"/>
        <xdr:cNvSpPr txBox="1">
          <a:spLocks noChangeArrowheads="1"/>
        </xdr:cNvSpPr>
      </xdr:nvSpPr>
      <xdr:spPr>
        <a:xfrm>
          <a:off x="6153150" y="1351597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77</xdr:row>
      <xdr:rowOff>114300</xdr:rowOff>
    </xdr:from>
    <xdr:to>
      <xdr:col>16</xdr:col>
      <xdr:colOff>295275</xdr:colOff>
      <xdr:row>77</xdr:row>
      <xdr:rowOff>114300</xdr:rowOff>
    </xdr:to>
    <xdr:sp>
      <xdr:nvSpPr>
        <xdr:cNvPr id="390" name="直線コネクタ 390"/>
        <xdr:cNvSpPr>
          <a:spLocks/>
        </xdr:cNvSpPr>
      </xdr:nvSpPr>
      <xdr:spPr>
        <a:xfrm>
          <a:off x="6324600" y="133159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76</xdr:row>
      <xdr:rowOff>161925</xdr:rowOff>
    </xdr:from>
    <xdr:to>
      <xdr:col>9</xdr:col>
      <xdr:colOff>352425</xdr:colOff>
      <xdr:row>77</xdr:row>
      <xdr:rowOff>152400</xdr:rowOff>
    </xdr:to>
    <xdr:sp fLocksText="0">
      <xdr:nvSpPr>
        <xdr:cNvPr id="391" name="テキスト ボックス 391"/>
        <xdr:cNvSpPr txBox="1">
          <a:spLocks noChangeArrowheads="1"/>
        </xdr:cNvSpPr>
      </xdr:nvSpPr>
      <xdr:spPr>
        <a:xfrm>
          <a:off x="5876925" y="13192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twoCellAnchor>
  <xdr:twoCellAnchor>
    <xdr:from>
      <xdr:col>9</xdr:col>
      <xdr:colOff>400050</xdr:colOff>
      <xdr:row>75</xdr:row>
      <xdr:rowOff>133350</xdr:rowOff>
    </xdr:from>
    <xdr:to>
      <xdr:col>16</xdr:col>
      <xdr:colOff>295275</xdr:colOff>
      <xdr:row>75</xdr:row>
      <xdr:rowOff>133350</xdr:rowOff>
    </xdr:to>
    <xdr:sp>
      <xdr:nvSpPr>
        <xdr:cNvPr id="392" name="直線コネクタ 392"/>
        <xdr:cNvSpPr>
          <a:spLocks/>
        </xdr:cNvSpPr>
      </xdr:nvSpPr>
      <xdr:spPr>
        <a:xfrm>
          <a:off x="6324600" y="1299210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75</xdr:row>
      <xdr:rowOff>0</xdr:rowOff>
    </xdr:from>
    <xdr:to>
      <xdr:col>9</xdr:col>
      <xdr:colOff>352425</xdr:colOff>
      <xdr:row>75</xdr:row>
      <xdr:rowOff>171450</xdr:rowOff>
    </xdr:to>
    <xdr:sp fLocksText="0">
      <xdr:nvSpPr>
        <xdr:cNvPr id="393" name="テキスト ボックス 393"/>
        <xdr:cNvSpPr txBox="1">
          <a:spLocks noChangeArrowheads="1"/>
        </xdr:cNvSpPr>
      </xdr:nvSpPr>
      <xdr:spPr>
        <a:xfrm>
          <a:off x="5876925" y="12858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9</xdr:col>
      <xdr:colOff>400050</xdr:colOff>
      <xdr:row>73</xdr:row>
      <xdr:rowOff>152400</xdr:rowOff>
    </xdr:from>
    <xdr:to>
      <xdr:col>16</xdr:col>
      <xdr:colOff>295275</xdr:colOff>
      <xdr:row>73</xdr:row>
      <xdr:rowOff>152400</xdr:rowOff>
    </xdr:to>
    <xdr:sp>
      <xdr:nvSpPr>
        <xdr:cNvPr id="394" name="直線コネクタ 394"/>
        <xdr:cNvSpPr>
          <a:spLocks/>
        </xdr:cNvSpPr>
      </xdr:nvSpPr>
      <xdr:spPr>
        <a:xfrm>
          <a:off x="6324600" y="12668250"/>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73</xdr:row>
      <xdr:rowOff>19050</xdr:rowOff>
    </xdr:from>
    <xdr:to>
      <xdr:col>9</xdr:col>
      <xdr:colOff>352425</xdr:colOff>
      <xdr:row>74</xdr:row>
      <xdr:rowOff>9525</xdr:rowOff>
    </xdr:to>
    <xdr:sp fLocksText="0">
      <xdr:nvSpPr>
        <xdr:cNvPr id="395" name="テキスト ボックス 395"/>
        <xdr:cNvSpPr txBox="1">
          <a:spLocks noChangeArrowheads="1"/>
        </xdr:cNvSpPr>
      </xdr:nvSpPr>
      <xdr:spPr>
        <a:xfrm>
          <a:off x="5876925" y="12534900"/>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9</xdr:col>
      <xdr:colOff>400050</xdr:colOff>
      <xdr:row>71</xdr:row>
      <xdr:rowOff>161925</xdr:rowOff>
    </xdr:from>
    <xdr:to>
      <xdr:col>16</xdr:col>
      <xdr:colOff>295275</xdr:colOff>
      <xdr:row>71</xdr:row>
      <xdr:rowOff>161925</xdr:rowOff>
    </xdr:to>
    <xdr:sp>
      <xdr:nvSpPr>
        <xdr:cNvPr id="396" name="直線コネクタ 396"/>
        <xdr:cNvSpPr>
          <a:spLocks/>
        </xdr:cNvSpPr>
      </xdr:nvSpPr>
      <xdr:spPr>
        <a:xfrm>
          <a:off x="6324600" y="123348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71</xdr:row>
      <xdr:rowOff>28575</xdr:rowOff>
    </xdr:from>
    <xdr:to>
      <xdr:col>9</xdr:col>
      <xdr:colOff>352425</xdr:colOff>
      <xdr:row>72</xdr:row>
      <xdr:rowOff>28575</xdr:rowOff>
    </xdr:to>
    <xdr:sp fLocksText="0">
      <xdr:nvSpPr>
        <xdr:cNvPr id="397" name="テキスト ボックス 397"/>
        <xdr:cNvSpPr txBox="1">
          <a:spLocks noChangeArrowheads="1"/>
        </xdr:cNvSpPr>
      </xdr:nvSpPr>
      <xdr:spPr>
        <a:xfrm>
          <a:off x="5876925" y="12201525"/>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9</xdr:col>
      <xdr:colOff>400050</xdr:colOff>
      <xdr:row>70</xdr:row>
      <xdr:rowOff>9525</xdr:rowOff>
    </xdr:from>
    <xdr:to>
      <xdr:col>16</xdr:col>
      <xdr:colOff>295275</xdr:colOff>
      <xdr:row>70</xdr:row>
      <xdr:rowOff>9525</xdr:rowOff>
    </xdr:to>
    <xdr:sp>
      <xdr:nvSpPr>
        <xdr:cNvPr id="398" name="直線コネクタ 398"/>
        <xdr:cNvSpPr>
          <a:spLocks/>
        </xdr:cNvSpPr>
      </xdr:nvSpPr>
      <xdr:spPr>
        <a:xfrm>
          <a:off x="6324600" y="1201102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69</xdr:row>
      <xdr:rowOff>47625</xdr:rowOff>
    </xdr:from>
    <xdr:to>
      <xdr:col>9</xdr:col>
      <xdr:colOff>352425</xdr:colOff>
      <xdr:row>70</xdr:row>
      <xdr:rowOff>47625</xdr:rowOff>
    </xdr:to>
    <xdr:sp fLocksText="0">
      <xdr:nvSpPr>
        <xdr:cNvPr id="399" name="テキスト ボックス 399"/>
        <xdr:cNvSpPr txBox="1">
          <a:spLocks noChangeArrowheads="1"/>
        </xdr:cNvSpPr>
      </xdr:nvSpPr>
      <xdr:spPr>
        <a:xfrm>
          <a:off x="5876925" y="11877675"/>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twoCellAnchor>
  <xdr:twoCellAnchor>
    <xdr:from>
      <xdr:col>9</xdr:col>
      <xdr:colOff>400050</xdr:colOff>
      <xdr:row>68</xdr:row>
      <xdr:rowOff>28575</xdr:rowOff>
    </xdr:from>
    <xdr:to>
      <xdr:col>16</xdr:col>
      <xdr:colOff>295275</xdr:colOff>
      <xdr:row>68</xdr:row>
      <xdr:rowOff>28575</xdr:rowOff>
    </xdr:to>
    <xdr:sp>
      <xdr:nvSpPr>
        <xdr:cNvPr id="400" name="直線コネクタ 400"/>
        <xdr:cNvSpPr>
          <a:spLocks/>
        </xdr:cNvSpPr>
      </xdr:nvSpPr>
      <xdr:spPr>
        <a:xfrm>
          <a:off x="6324600" y="11687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67</xdr:row>
      <xdr:rowOff>66675</xdr:rowOff>
    </xdr:from>
    <xdr:to>
      <xdr:col>9</xdr:col>
      <xdr:colOff>352425</xdr:colOff>
      <xdr:row>68</xdr:row>
      <xdr:rowOff>57150</xdr:rowOff>
    </xdr:to>
    <xdr:sp fLocksText="0">
      <xdr:nvSpPr>
        <xdr:cNvPr id="401" name="テキスト ボックス 401"/>
        <xdr:cNvSpPr txBox="1">
          <a:spLocks noChangeArrowheads="1"/>
        </xdr:cNvSpPr>
      </xdr:nvSpPr>
      <xdr:spPr>
        <a:xfrm>
          <a:off x="5876925" y="11553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9</xdr:col>
      <xdr:colOff>400050</xdr:colOff>
      <xdr:row>68</xdr:row>
      <xdr:rowOff>28575</xdr:rowOff>
    </xdr:from>
    <xdr:to>
      <xdr:col>16</xdr:col>
      <xdr:colOff>295275</xdr:colOff>
      <xdr:row>81</xdr:row>
      <xdr:rowOff>85725</xdr:rowOff>
    </xdr:to>
    <xdr:sp>
      <xdr:nvSpPr>
        <xdr:cNvPr id="402" name="商工費グラフ枠"/>
        <xdr:cNvSpPr>
          <a:spLocks/>
        </xdr:cNvSpPr>
      </xdr:nvSpPr>
      <xdr:spPr>
        <a:xfrm>
          <a:off x="6324600" y="11687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70</xdr:row>
      <xdr:rowOff>85725</xdr:rowOff>
    </xdr:from>
    <xdr:to>
      <xdr:col>15</xdr:col>
      <xdr:colOff>171450</xdr:colOff>
      <xdr:row>79</xdr:row>
      <xdr:rowOff>38100</xdr:rowOff>
    </xdr:to>
    <xdr:sp>
      <xdr:nvSpPr>
        <xdr:cNvPr id="403" name="直線コネクタ 403"/>
        <xdr:cNvSpPr>
          <a:spLocks/>
        </xdr:cNvSpPr>
      </xdr:nvSpPr>
      <xdr:spPr>
        <a:xfrm flipV="1">
          <a:off x="10039350" y="12087225"/>
          <a:ext cx="0" cy="149542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79</xdr:row>
      <xdr:rowOff>57150</xdr:rowOff>
    </xdr:from>
    <xdr:to>
      <xdr:col>15</xdr:col>
      <xdr:colOff>619125</xdr:colOff>
      <xdr:row>80</xdr:row>
      <xdr:rowOff>47625</xdr:rowOff>
    </xdr:to>
    <xdr:sp fLocksText="0">
      <xdr:nvSpPr>
        <xdr:cNvPr id="404" name="商工費最小値テキスト"/>
        <xdr:cNvSpPr txBox="1">
          <a:spLocks noChangeArrowheads="1"/>
        </xdr:cNvSpPr>
      </xdr:nvSpPr>
      <xdr:spPr>
        <a:xfrm>
          <a:off x="10144125" y="13601700"/>
          <a:ext cx="3333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1,766</a:t>
          </a:r>
        </a:p>
      </xdr:txBody>
    </xdr:sp>
    <xdr:clientData/>
  </xdr:twoCellAnchor>
  <xdr:twoCellAnchor>
    <xdr:from>
      <xdr:col>15</xdr:col>
      <xdr:colOff>95250</xdr:colOff>
      <xdr:row>79</xdr:row>
      <xdr:rowOff>38100</xdr:rowOff>
    </xdr:from>
    <xdr:to>
      <xdr:col>15</xdr:col>
      <xdr:colOff>257175</xdr:colOff>
      <xdr:row>79</xdr:row>
      <xdr:rowOff>38100</xdr:rowOff>
    </xdr:to>
    <xdr:sp>
      <xdr:nvSpPr>
        <xdr:cNvPr id="405" name="直線コネクタ 405"/>
        <xdr:cNvSpPr>
          <a:spLocks/>
        </xdr:cNvSpPr>
      </xdr:nvSpPr>
      <xdr:spPr>
        <a:xfrm>
          <a:off x="9963150" y="1358265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69</xdr:row>
      <xdr:rowOff>47625</xdr:rowOff>
    </xdr:from>
    <xdr:to>
      <xdr:col>16</xdr:col>
      <xdr:colOff>19050</xdr:colOff>
      <xdr:row>70</xdr:row>
      <xdr:rowOff>38100</xdr:rowOff>
    </xdr:to>
    <xdr:sp fLocksText="0">
      <xdr:nvSpPr>
        <xdr:cNvPr id="406" name="商工費最大値テキスト"/>
        <xdr:cNvSpPr txBox="1">
          <a:spLocks noChangeArrowheads="1"/>
        </xdr:cNvSpPr>
      </xdr:nvSpPr>
      <xdr:spPr>
        <a:xfrm>
          <a:off x="10144125" y="1187767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47,583</a:t>
          </a:r>
        </a:p>
      </xdr:txBody>
    </xdr:sp>
    <xdr:clientData/>
  </xdr:twoCellAnchor>
  <xdr:twoCellAnchor>
    <xdr:from>
      <xdr:col>15</xdr:col>
      <xdr:colOff>95250</xdr:colOff>
      <xdr:row>70</xdr:row>
      <xdr:rowOff>85725</xdr:rowOff>
    </xdr:from>
    <xdr:to>
      <xdr:col>15</xdr:col>
      <xdr:colOff>257175</xdr:colOff>
      <xdr:row>70</xdr:row>
      <xdr:rowOff>85725</xdr:rowOff>
    </xdr:to>
    <xdr:sp>
      <xdr:nvSpPr>
        <xdr:cNvPr id="407" name="直線コネクタ 407"/>
        <xdr:cNvSpPr>
          <a:spLocks/>
        </xdr:cNvSpPr>
      </xdr:nvSpPr>
      <xdr:spPr>
        <a:xfrm>
          <a:off x="9963150" y="12087225"/>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70</xdr:row>
      <xdr:rowOff>0</xdr:rowOff>
    </xdr:from>
    <xdr:to>
      <xdr:col>15</xdr:col>
      <xdr:colOff>171450</xdr:colOff>
      <xdr:row>74</xdr:row>
      <xdr:rowOff>171450</xdr:rowOff>
    </xdr:to>
    <xdr:sp>
      <xdr:nvSpPr>
        <xdr:cNvPr id="408" name="直線コネクタ 408"/>
        <xdr:cNvSpPr>
          <a:spLocks/>
        </xdr:cNvSpPr>
      </xdr:nvSpPr>
      <xdr:spPr>
        <a:xfrm>
          <a:off x="9239250" y="12001500"/>
          <a:ext cx="800100" cy="8572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77</xdr:row>
      <xdr:rowOff>38100</xdr:rowOff>
    </xdr:from>
    <xdr:to>
      <xdr:col>16</xdr:col>
      <xdr:colOff>19050</xdr:colOff>
      <xdr:row>78</xdr:row>
      <xdr:rowOff>38100</xdr:rowOff>
    </xdr:to>
    <xdr:sp fLocksText="0">
      <xdr:nvSpPr>
        <xdr:cNvPr id="409" name="商工費平均値テキスト"/>
        <xdr:cNvSpPr txBox="1">
          <a:spLocks noChangeArrowheads="1"/>
        </xdr:cNvSpPr>
      </xdr:nvSpPr>
      <xdr:spPr>
        <a:xfrm>
          <a:off x="10144125" y="13239750"/>
          <a:ext cx="4000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10,341</a:t>
          </a:r>
        </a:p>
      </xdr:txBody>
    </xdr:sp>
    <xdr:clientData/>
  </xdr:twoCellAnchor>
  <xdr:twoCellAnchor>
    <xdr:from>
      <xdr:col>15</xdr:col>
      <xdr:colOff>123825</xdr:colOff>
      <xdr:row>77</xdr:row>
      <xdr:rowOff>57150</xdr:rowOff>
    </xdr:from>
    <xdr:to>
      <xdr:col>15</xdr:col>
      <xdr:colOff>219075</xdr:colOff>
      <xdr:row>77</xdr:row>
      <xdr:rowOff>152400</xdr:rowOff>
    </xdr:to>
    <xdr:sp>
      <xdr:nvSpPr>
        <xdr:cNvPr id="410" name="フローチャート : 判断 410"/>
        <xdr:cNvSpPr>
          <a:spLocks/>
        </xdr:cNvSpPr>
      </xdr:nvSpPr>
      <xdr:spPr>
        <a:xfrm>
          <a:off x="9991725" y="132588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70</xdr:row>
      <xdr:rowOff>0</xdr:rowOff>
    </xdr:from>
    <xdr:to>
      <xdr:col>14</xdr:col>
      <xdr:colOff>28575</xdr:colOff>
      <xdr:row>75</xdr:row>
      <xdr:rowOff>66675</xdr:rowOff>
    </xdr:to>
    <xdr:sp>
      <xdr:nvSpPr>
        <xdr:cNvPr id="411" name="直線コネクタ 411"/>
        <xdr:cNvSpPr>
          <a:spLocks/>
        </xdr:cNvSpPr>
      </xdr:nvSpPr>
      <xdr:spPr>
        <a:xfrm flipV="1">
          <a:off x="8391525" y="12001500"/>
          <a:ext cx="847725" cy="9239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77</xdr:row>
      <xdr:rowOff>47625</xdr:rowOff>
    </xdr:from>
    <xdr:to>
      <xdr:col>14</xdr:col>
      <xdr:colOff>76200</xdr:colOff>
      <xdr:row>77</xdr:row>
      <xdr:rowOff>142875</xdr:rowOff>
    </xdr:to>
    <xdr:sp>
      <xdr:nvSpPr>
        <xdr:cNvPr id="412" name="フローチャート : 判断 412"/>
        <xdr:cNvSpPr>
          <a:spLocks/>
        </xdr:cNvSpPr>
      </xdr:nvSpPr>
      <xdr:spPr>
        <a:xfrm>
          <a:off x="9191625" y="132492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77</xdr:row>
      <xdr:rowOff>142875</xdr:rowOff>
    </xdr:from>
    <xdr:to>
      <xdr:col>14</xdr:col>
      <xdr:colOff>228600</xdr:colOff>
      <xdr:row>78</xdr:row>
      <xdr:rowOff>142875</xdr:rowOff>
    </xdr:to>
    <xdr:sp fLocksText="0">
      <xdr:nvSpPr>
        <xdr:cNvPr id="413" name="テキスト ボックス 413"/>
        <xdr:cNvSpPr txBox="1">
          <a:spLocks noChangeArrowheads="1"/>
        </xdr:cNvSpPr>
      </xdr:nvSpPr>
      <xdr:spPr>
        <a:xfrm>
          <a:off x="9039225" y="1334452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10,631</a:t>
          </a:r>
        </a:p>
      </xdr:txBody>
    </xdr:sp>
    <xdr:clientData/>
  </xdr:twoCellAnchor>
  <xdr:twoCellAnchor>
    <xdr:from>
      <xdr:col>11</xdr:col>
      <xdr:colOff>295275</xdr:colOff>
      <xdr:row>75</xdr:row>
      <xdr:rowOff>66675</xdr:rowOff>
    </xdr:from>
    <xdr:to>
      <xdr:col>12</xdr:col>
      <xdr:colOff>495300</xdr:colOff>
      <xdr:row>75</xdr:row>
      <xdr:rowOff>171450</xdr:rowOff>
    </xdr:to>
    <xdr:sp>
      <xdr:nvSpPr>
        <xdr:cNvPr id="414" name="直線コネクタ 414"/>
        <xdr:cNvSpPr>
          <a:spLocks/>
        </xdr:cNvSpPr>
      </xdr:nvSpPr>
      <xdr:spPr>
        <a:xfrm flipV="1">
          <a:off x="7534275" y="12925425"/>
          <a:ext cx="857250"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77</xdr:row>
      <xdr:rowOff>47625</xdr:rowOff>
    </xdr:from>
    <xdr:to>
      <xdr:col>12</xdr:col>
      <xdr:colOff>533400</xdr:colOff>
      <xdr:row>77</xdr:row>
      <xdr:rowOff>152400</xdr:rowOff>
    </xdr:to>
    <xdr:sp>
      <xdr:nvSpPr>
        <xdr:cNvPr id="415" name="フローチャート : 判断 415"/>
        <xdr:cNvSpPr>
          <a:spLocks/>
        </xdr:cNvSpPr>
      </xdr:nvSpPr>
      <xdr:spPr>
        <a:xfrm>
          <a:off x="8334375" y="132492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77</xdr:row>
      <xdr:rowOff>152400</xdr:rowOff>
    </xdr:from>
    <xdr:to>
      <xdr:col>13</xdr:col>
      <xdr:colOff>38100</xdr:colOff>
      <xdr:row>78</xdr:row>
      <xdr:rowOff>142875</xdr:rowOff>
    </xdr:to>
    <xdr:sp fLocksText="0">
      <xdr:nvSpPr>
        <xdr:cNvPr id="416" name="テキスト ボックス 416"/>
        <xdr:cNvSpPr txBox="1">
          <a:spLocks noChangeArrowheads="1"/>
        </xdr:cNvSpPr>
      </xdr:nvSpPr>
      <xdr:spPr>
        <a:xfrm>
          <a:off x="8191500" y="133540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10,515</a:t>
          </a:r>
        </a:p>
      </xdr:txBody>
    </xdr:sp>
    <xdr:clientData/>
  </xdr:twoCellAnchor>
  <xdr:twoCellAnchor>
    <xdr:from>
      <xdr:col>10</xdr:col>
      <xdr:colOff>104775</xdr:colOff>
      <xdr:row>75</xdr:row>
      <xdr:rowOff>66675</xdr:rowOff>
    </xdr:from>
    <xdr:to>
      <xdr:col>11</xdr:col>
      <xdr:colOff>295275</xdr:colOff>
      <xdr:row>75</xdr:row>
      <xdr:rowOff>171450</xdr:rowOff>
    </xdr:to>
    <xdr:sp>
      <xdr:nvSpPr>
        <xdr:cNvPr id="417" name="直線コネクタ 417"/>
        <xdr:cNvSpPr>
          <a:spLocks/>
        </xdr:cNvSpPr>
      </xdr:nvSpPr>
      <xdr:spPr>
        <a:xfrm>
          <a:off x="6686550" y="12925425"/>
          <a:ext cx="847725"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77</xdr:row>
      <xdr:rowOff>123825</xdr:rowOff>
    </xdr:from>
    <xdr:to>
      <xdr:col>11</xdr:col>
      <xdr:colOff>342900</xdr:colOff>
      <xdr:row>78</xdr:row>
      <xdr:rowOff>57150</xdr:rowOff>
    </xdr:to>
    <xdr:sp>
      <xdr:nvSpPr>
        <xdr:cNvPr id="418" name="フローチャート : 判断 418"/>
        <xdr:cNvSpPr>
          <a:spLocks/>
        </xdr:cNvSpPr>
      </xdr:nvSpPr>
      <xdr:spPr>
        <a:xfrm>
          <a:off x="7486650" y="133254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78</xdr:row>
      <xdr:rowOff>57150</xdr:rowOff>
    </xdr:from>
    <xdr:to>
      <xdr:col>11</xdr:col>
      <xdr:colOff>466725</xdr:colOff>
      <xdr:row>79</xdr:row>
      <xdr:rowOff>47625</xdr:rowOff>
    </xdr:to>
    <xdr:sp fLocksText="0">
      <xdr:nvSpPr>
        <xdr:cNvPr id="419" name="テキスト ボックス 419"/>
        <xdr:cNvSpPr txBox="1">
          <a:spLocks noChangeArrowheads="1"/>
        </xdr:cNvSpPr>
      </xdr:nvSpPr>
      <xdr:spPr>
        <a:xfrm>
          <a:off x="7362825" y="1343025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8,211</a:t>
          </a:r>
        </a:p>
      </xdr:txBody>
    </xdr:sp>
    <xdr:clientData/>
  </xdr:twoCellAnchor>
  <xdr:twoCellAnchor>
    <xdr:from>
      <xdr:col>10</xdr:col>
      <xdr:colOff>57150</xdr:colOff>
      <xdr:row>77</xdr:row>
      <xdr:rowOff>123825</xdr:rowOff>
    </xdr:from>
    <xdr:to>
      <xdr:col>10</xdr:col>
      <xdr:colOff>142875</xdr:colOff>
      <xdr:row>78</xdr:row>
      <xdr:rowOff>47625</xdr:rowOff>
    </xdr:to>
    <xdr:sp>
      <xdr:nvSpPr>
        <xdr:cNvPr id="420" name="フローチャート : 判断 420"/>
        <xdr:cNvSpPr>
          <a:spLocks/>
        </xdr:cNvSpPr>
      </xdr:nvSpPr>
      <xdr:spPr>
        <a:xfrm>
          <a:off x="6638925" y="133254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78</xdr:row>
      <xdr:rowOff>57150</xdr:rowOff>
    </xdr:from>
    <xdr:to>
      <xdr:col>10</xdr:col>
      <xdr:colOff>266700</xdr:colOff>
      <xdr:row>79</xdr:row>
      <xdr:rowOff>47625</xdr:rowOff>
    </xdr:to>
    <xdr:sp fLocksText="0">
      <xdr:nvSpPr>
        <xdr:cNvPr id="421" name="テキスト ボックス 421"/>
        <xdr:cNvSpPr txBox="1">
          <a:spLocks noChangeArrowheads="1"/>
        </xdr:cNvSpPr>
      </xdr:nvSpPr>
      <xdr:spPr>
        <a:xfrm>
          <a:off x="6515100" y="1343025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8,308</a:t>
          </a:r>
        </a:p>
      </xdr:txBody>
    </xdr:sp>
    <xdr:clientData/>
  </xdr:twoCellAnchor>
  <xdr:twoCellAnchor>
    <xdr:from>
      <xdr:col>14</xdr:col>
      <xdr:colOff>647700</xdr:colOff>
      <xdr:row>81</xdr:row>
      <xdr:rowOff>76200</xdr:rowOff>
    </xdr:from>
    <xdr:to>
      <xdr:col>16</xdr:col>
      <xdr:colOff>66675</xdr:colOff>
      <xdr:row>82</xdr:row>
      <xdr:rowOff>171450</xdr:rowOff>
    </xdr:to>
    <xdr:sp fLocksText="0">
      <xdr:nvSpPr>
        <xdr:cNvPr id="422" name="テキスト ボックス 422"/>
        <xdr:cNvSpPr txBox="1">
          <a:spLocks noChangeArrowheads="1"/>
        </xdr:cNvSpPr>
      </xdr:nvSpPr>
      <xdr:spPr>
        <a:xfrm>
          <a:off x="985837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81</xdr:row>
      <xdr:rowOff>76200</xdr:rowOff>
    </xdr:from>
    <xdr:to>
      <xdr:col>14</xdr:col>
      <xdr:colOff>571500</xdr:colOff>
      <xdr:row>82</xdr:row>
      <xdr:rowOff>171450</xdr:rowOff>
    </xdr:to>
    <xdr:sp fLocksText="0">
      <xdr:nvSpPr>
        <xdr:cNvPr id="423" name="テキスト ボックス 423"/>
        <xdr:cNvSpPr txBox="1">
          <a:spLocks noChangeArrowheads="1"/>
        </xdr:cNvSpPr>
      </xdr:nvSpPr>
      <xdr:spPr>
        <a:xfrm>
          <a:off x="9058275"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81</xdr:row>
      <xdr:rowOff>76200</xdr:rowOff>
    </xdr:from>
    <xdr:to>
      <xdr:col>13</xdr:col>
      <xdr:colOff>381000</xdr:colOff>
      <xdr:row>82</xdr:row>
      <xdr:rowOff>171450</xdr:rowOff>
    </xdr:to>
    <xdr:sp fLocksText="0">
      <xdr:nvSpPr>
        <xdr:cNvPr id="424" name="テキスト ボックス 424"/>
        <xdr:cNvSpPr txBox="1">
          <a:spLocks noChangeArrowheads="1"/>
        </xdr:cNvSpPr>
      </xdr:nvSpPr>
      <xdr:spPr>
        <a:xfrm>
          <a:off x="8210550"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81</xdr:row>
      <xdr:rowOff>76200</xdr:rowOff>
    </xdr:from>
    <xdr:to>
      <xdr:col>12</xdr:col>
      <xdr:colOff>180975</xdr:colOff>
      <xdr:row>82</xdr:row>
      <xdr:rowOff>171450</xdr:rowOff>
    </xdr:to>
    <xdr:sp fLocksText="0">
      <xdr:nvSpPr>
        <xdr:cNvPr id="425" name="テキスト ボックス 425"/>
        <xdr:cNvSpPr txBox="1">
          <a:spLocks noChangeArrowheads="1"/>
        </xdr:cNvSpPr>
      </xdr:nvSpPr>
      <xdr:spPr>
        <a:xfrm>
          <a:off x="7353300"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81</xdr:row>
      <xdr:rowOff>76200</xdr:rowOff>
    </xdr:from>
    <xdr:to>
      <xdr:col>10</xdr:col>
      <xdr:colOff>647700</xdr:colOff>
      <xdr:row>82</xdr:row>
      <xdr:rowOff>171450</xdr:rowOff>
    </xdr:to>
    <xdr:sp fLocksText="0">
      <xdr:nvSpPr>
        <xdr:cNvPr id="426" name="テキスト ボックス 426"/>
        <xdr:cNvSpPr txBox="1">
          <a:spLocks noChangeArrowheads="1"/>
        </xdr:cNvSpPr>
      </xdr:nvSpPr>
      <xdr:spPr>
        <a:xfrm>
          <a:off x="649605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74</xdr:row>
      <xdr:rowOff>123825</xdr:rowOff>
    </xdr:from>
    <xdr:to>
      <xdr:col>15</xdr:col>
      <xdr:colOff>219075</xdr:colOff>
      <xdr:row>75</xdr:row>
      <xdr:rowOff>47625</xdr:rowOff>
    </xdr:to>
    <xdr:sp>
      <xdr:nvSpPr>
        <xdr:cNvPr id="427" name="円/楕円 427"/>
        <xdr:cNvSpPr>
          <a:spLocks/>
        </xdr:cNvSpPr>
      </xdr:nvSpPr>
      <xdr:spPr>
        <a:xfrm>
          <a:off x="9991725" y="128111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73</xdr:row>
      <xdr:rowOff>161925</xdr:rowOff>
    </xdr:from>
    <xdr:to>
      <xdr:col>16</xdr:col>
      <xdr:colOff>19050</xdr:colOff>
      <xdr:row>74</xdr:row>
      <xdr:rowOff>152400</xdr:rowOff>
    </xdr:to>
    <xdr:sp fLocksText="0">
      <xdr:nvSpPr>
        <xdr:cNvPr id="428" name="商工費該当値テキスト"/>
        <xdr:cNvSpPr txBox="1">
          <a:spLocks noChangeArrowheads="1"/>
        </xdr:cNvSpPr>
      </xdr:nvSpPr>
      <xdr:spPr>
        <a:xfrm>
          <a:off x="10144125" y="1267777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23,991</a:t>
          </a:r>
        </a:p>
      </xdr:txBody>
    </xdr:sp>
    <xdr:clientData/>
  </xdr:twoCellAnchor>
  <xdr:twoCellAnchor>
    <xdr:from>
      <xdr:col>13</xdr:col>
      <xdr:colOff>638175</xdr:colOff>
      <xdr:row>69</xdr:row>
      <xdr:rowOff>123825</xdr:rowOff>
    </xdr:from>
    <xdr:to>
      <xdr:col>14</xdr:col>
      <xdr:colOff>76200</xdr:colOff>
      <xdr:row>70</xdr:row>
      <xdr:rowOff>57150</xdr:rowOff>
    </xdr:to>
    <xdr:sp>
      <xdr:nvSpPr>
        <xdr:cNvPr id="429" name="円/楕円 429"/>
        <xdr:cNvSpPr>
          <a:spLocks/>
        </xdr:cNvSpPr>
      </xdr:nvSpPr>
      <xdr:spPr>
        <a:xfrm>
          <a:off x="9191625" y="119538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68</xdr:row>
      <xdr:rowOff>85725</xdr:rowOff>
    </xdr:from>
    <xdr:to>
      <xdr:col>14</xdr:col>
      <xdr:colOff>228600</xdr:colOff>
      <xdr:row>69</xdr:row>
      <xdr:rowOff>76200</xdr:rowOff>
    </xdr:to>
    <xdr:sp fLocksText="0">
      <xdr:nvSpPr>
        <xdr:cNvPr id="430" name="テキスト ボックス 430"/>
        <xdr:cNvSpPr txBox="1">
          <a:spLocks noChangeArrowheads="1"/>
        </xdr:cNvSpPr>
      </xdr:nvSpPr>
      <xdr:spPr>
        <a:xfrm>
          <a:off x="9039225" y="117443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50,218</a:t>
          </a:r>
        </a:p>
      </xdr:txBody>
    </xdr:sp>
    <xdr:clientData/>
  </xdr:twoCellAnchor>
  <xdr:twoCellAnchor>
    <xdr:from>
      <xdr:col>12</xdr:col>
      <xdr:colOff>438150</xdr:colOff>
      <xdr:row>75</xdr:row>
      <xdr:rowOff>9525</xdr:rowOff>
    </xdr:from>
    <xdr:to>
      <xdr:col>12</xdr:col>
      <xdr:colOff>533400</xdr:colOff>
      <xdr:row>75</xdr:row>
      <xdr:rowOff>114300</xdr:rowOff>
    </xdr:to>
    <xdr:sp>
      <xdr:nvSpPr>
        <xdr:cNvPr id="431" name="円/楕円 431"/>
        <xdr:cNvSpPr>
          <a:spLocks/>
        </xdr:cNvSpPr>
      </xdr:nvSpPr>
      <xdr:spPr>
        <a:xfrm>
          <a:off x="8334375" y="128682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73</xdr:row>
      <xdr:rowOff>142875</xdr:rowOff>
    </xdr:from>
    <xdr:to>
      <xdr:col>13</xdr:col>
      <xdr:colOff>38100</xdr:colOff>
      <xdr:row>74</xdr:row>
      <xdr:rowOff>133350</xdr:rowOff>
    </xdr:to>
    <xdr:sp fLocksText="0">
      <xdr:nvSpPr>
        <xdr:cNvPr id="432" name="テキスト ボックス 432"/>
        <xdr:cNvSpPr txBox="1">
          <a:spLocks noChangeArrowheads="1"/>
        </xdr:cNvSpPr>
      </xdr:nvSpPr>
      <xdr:spPr>
        <a:xfrm>
          <a:off x="8191500" y="126587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22,127</a:t>
          </a:r>
        </a:p>
      </xdr:txBody>
    </xdr:sp>
    <xdr:clientData/>
  </xdr:twoCellAnchor>
  <xdr:twoCellAnchor>
    <xdr:from>
      <xdr:col>11</xdr:col>
      <xdr:colOff>247650</xdr:colOff>
      <xdr:row>75</xdr:row>
      <xdr:rowOff>114300</xdr:rowOff>
    </xdr:from>
    <xdr:to>
      <xdr:col>11</xdr:col>
      <xdr:colOff>342900</xdr:colOff>
      <xdr:row>76</xdr:row>
      <xdr:rowOff>47625</xdr:rowOff>
    </xdr:to>
    <xdr:sp>
      <xdr:nvSpPr>
        <xdr:cNvPr id="433" name="円/楕円 433"/>
        <xdr:cNvSpPr>
          <a:spLocks/>
        </xdr:cNvSpPr>
      </xdr:nvSpPr>
      <xdr:spPr>
        <a:xfrm>
          <a:off x="7486650" y="129730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74</xdr:row>
      <xdr:rowOff>76200</xdr:rowOff>
    </xdr:from>
    <xdr:to>
      <xdr:col>11</xdr:col>
      <xdr:colOff>495300</xdr:colOff>
      <xdr:row>75</xdr:row>
      <xdr:rowOff>66675</xdr:rowOff>
    </xdr:to>
    <xdr:sp fLocksText="0">
      <xdr:nvSpPr>
        <xdr:cNvPr id="434" name="テキスト ボックス 434"/>
        <xdr:cNvSpPr txBox="1">
          <a:spLocks noChangeArrowheads="1"/>
        </xdr:cNvSpPr>
      </xdr:nvSpPr>
      <xdr:spPr>
        <a:xfrm>
          <a:off x="7324725" y="127635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18,893</a:t>
          </a:r>
        </a:p>
      </xdr:txBody>
    </xdr:sp>
    <xdr:clientData/>
  </xdr:twoCellAnchor>
  <xdr:twoCellAnchor>
    <xdr:from>
      <xdr:col>10</xdr:col>
      <xdr:colOff>57150</xdr:colOff>
      <xdr:row>75</xdr:row>
      <xdr:rowOff>9525</xdr:rowOff>
    </xdr:from>
    <xdr:to>
      <xdr:col>10</xdr:col>
      <xdr:colOff>142875</xdr:colOff>
      <xdr:row>75</xdr:row>
      <xdr:rowOff>114300</xdr:rowOff>
    </xdr:to>
    <xdr:sp>
      <xdr:nvSpPr>
        <xdr:cNvPr id="435" name="円/楕円 435"/>
        <xdr:cNvSpPr>
          <a:spLocks/>
        </xdr:cNvSpPr>
      </xdr:nvSpPr>
      <xdr:spPr>
        <a:xfrm>
          <a:off x="6638925" y="128682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73</xdr:row>
      <xdr:rowOff>142875</xdr:rowOff>
    </xdr:from>
    <xdr:to>
      <xdr:col>10</xdr:col>
      <xdr:colOff>304800</xdr:colOff>
      <xdr:row>74</xdr:row>
      <xdr:rowOff>133350</xdr:rowOff>
    </xdr:to>
    <xdr:sp fLocksText="0">
      <xdr:nvSpPr>
        <xdr:cNvPr id="436" name="テキスト ボックス 436"/>
        <xdr:cNvSpPr txBox="1">
          <a:spLocks noChangeArrowheads="1"/>
        </xdr:cNvSpPr>
      </xdr:nvSpPr>
      <xdr:spPr>
        <a:xfrm>
          <a:off x="6477000" y="12658725"/>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22,122</a:t>
          </a:r>
        </a:p>
      </xdr:txBody>
    </xdr:sp>
    <xdr:clientData/>
  </xdr:twoCellAnchor>
  <xdr:twoCellAnchor>
    <xdr:from>
      <xdr:col>9</xdr:col>
      <xdr:colOff>400050</xdr:colOff>
      <xdr:row>83</xdr:row>
      <xdr:rowOff>57150</xdr:rowOff>
    </xdr:from>
    <xdr:to>
      <xdr:col>16</xdr:col>
      <xdr:colOff>295275</xdr:colOff>
      <xdr:row>85</xdr:row>
      <xdr:rowOff>28575</xdr:rowOff>
    </xdr:to>
    <xdr:sp>
      <xdr:nvSpPr>
        <xdr:cNvPr id="437" name="正方形/長方形 437"/>
        <xdr:cNvSpPr>
          <a:spLocks/>
        </xdr:cNvSpPr>
      </xdr:nvSpPr>
      <xdr:spPr>
        <a:xfrm>
          <a:off x="6324600" y="14287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土木費</a:t>
          </a:r>
        </a:p>
      </xdr:txBody>
    </xdr:sp>
    <xdr:clientData/>
  </xdr:twoCellAnchor>
  <xdr:twoCellAnchor>
    <xdr:from>
      <xdr:col>9</xdr:col>
      <xdr:colOff>523875</xdr:colOff>
      <xdr:row>85</xdr:row>
      <xdr:rowOff>57150</xdr:rowOff>
    </xdr:from>
    <xdr:to>
      <xdr:col>12</xdr:col>
      <xdr:colOff>19050</xdr:colOff>
      <xdr:row>86</xdr:row>
      <xdr:rowOff>142875</xdr:rowOff>
    </xdr:to>
    <xdr:sp>
      <xdr:nvSpPr>
        <xdr:cNvPr id="438" name="正方形/長方形 438"/>
        <xdr:cNvSpPr>
          <a:spLocks/>
        </xdr:cNvSpPr>
      </xdr:nvSpPr>
      <xdr:spPr>
        <a:xfrm>
          <a:off x="6448425"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9</xdr:col>
      <xdr:colOff>523875</xdr:colOff>
      <xdr:row>86</xdr:row>
      <xdr:rowOff>85725</xdr:rowOff>
    </xdr:from>
    <xdr:to>
      <xdr:col>12</xdr:col>
      <xdr:colOff>19050</xdr:colOff>
      <xdr:row>87</xdr:row>
      <xdr:rowOff>171450</xdr:rowOff>
    </xdr:to>
    <xdr:sp>
      <xdr:nvSpPr>
        <xdr:cNvPr id="439" name="正方形/長方形 439"/>
        <xdr:cNvSpPr>
          <a:spLocks/>
        </xdr:cNvSpPr>
      </xdr:nvSpPr>
      <xdr:spPr>
        <a:xfrm>
          <a:off x="6448425"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10/51</a:t>
          </a:r>
        </a:p>
      </xdr:txBody>
    </xdr:sp>
    <xdr:clientData/>
  </xdr:twoCellAnchor>
  <xdr:twoCellAnchor>
    <xdr:from>
      <xdr:col>11</xdr:col>
      <xdr:colOff>180975</xdr:colOff>
      <xdr:row>85</xdr:row>
      <xdr:rowOff>57150</xdr:rowOff>
    </xdr:from>
    <xdr:to>
      <xdr:col>13</xdr:col>
      <xdr:colOff>333375</xdr:colOff>
      <xdr:row>86</xdr:row>
      <xdr:rowOff>142875</xdr:rowOff>
    </xdr:to>
    <xdr:sp>
      <xdr:nvSpPr>
        <xdr:cNvPr id="440" name="正方形/長方形 440"/>
        <xdr:cNvSpPr>
          <a:spLocks/>
        </xdr:cNvSpPr>
      </xdr:nvSpPr>
      <xdr:spPr>
        <a:xfrm>
          <a:off x="7419975"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11</xdr:col>
      <xdr:colOff>180975</xdr:colOff>
      <xdr:row>86</xdr:row>
      <xdr:rowOff>85725</xdr:rowOff>
    </xdr:from>
    <xdr:to>
      <xdr:col>13</xdr:col>
      <xdr:colOff>333375</xdr:colOff>
      <xdr:row>87</xdr:row>
      <xdr:rowOff>171450</xdr:rowOff>
    </xdr:to>
    <xdr:sp>
      <xdr:nvSpPr>
        <xdr:cNvPr id="441" name="正方形/長方形 441"/>
        <xdr:cNvSpPr>
          <a:spLocks/>
        </xdr:cNvSpPr>
      </xdr:nvSpPr>
      <xdr:spPr>
        <a:xfrm>
          <a:off x="7419975"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51,885</a:t>
          </a:r>
        </a:p>
      </xdr:txBody>
    </xdr:sp>
    <xdr:clientData/>
  </xdr:twoCellAnchor>
  <xdr:twoCellAnchor>
    <xdr:from>
      <xdr:col>12</xdr:col>
      <xdr:colOff>619125</xdr:colOff>
      <xdr:row>85</xdr:row>
      <xdr:rowOff>57150</xdr:rowOff>
    </xdr:from>
    <xdr:to>
      <xdr:col>15</xdr:col>
      <xdr:colOff>114300</xdr:colOff>
      <xdr:row>86</xdr:row>
      <xdr:rowOff>142875</xdr:rowOff>
    </xdr:to>
    <xdr:sp>
      <xdr:nvSpPr>
        <xdr:cNvPr id="442" name="正方形/長方形 442"/>
        <xdr:cNvSpPr>
          <a:spLocks/>
        </xdr:cNvSpPr>
      </xdr:nvSpPr>
      <xdr:spPr>
        <a:xfrm>
          <a:off x="8515350" y="14630400"/>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12</xdr:col>
      <xdr:colOff>619125</xdr:colOff>
      <xdr:row>86</xdr:row>
      <xdr:rowOff>85725</xdr:rowOff>
    </xdr:from>
    <xdr:to>
      <xdr:col>15</xdr:col>
      <xdr:colOff>114300</xdr:colOff>
      <xdr:row>87</xdr:row>
      <xdr:rowOff>171450</xdr:rowOff>
    </xdr:to>
    <xdr:sp>
      <xdr:nvSpPr>
        <xdr:cNvPr id="443" name="正方形/長方形 443"/>
        <xdr:cNvSpPr>
          <a:spLocks/>
        </xdr:cNvSpPr>
      </xdr:nvSpPr>
      <xdr:spPr>
        <a:xfrm>
          <a:off x="8515350" y="14830425"/>
          <a:ext cx="1466850"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54,966</a:t>
          </a:r>
        </a:p>
      </xdr:txBody>
    </xdr:sp>
    <xdr:clientData/>
  </xdr:twoCellAnchor>
  <xdr:twoCellAnchor>
    <xdr:from>
      <xdr:col>9</xdr:col>
      <xdr:colOff>400050</xdr:colOff>
      <xdr:row>88</xdr:row>
      <xdr:rowOff>28575</xdr:rowOff>
    </xdr:from>
    <xdr:to>
      <xdr:col>16</xdr:col>
      <xdr:colOff>295275</xdr:colOff>
      <xdr:row>101</xdr:row>
      <xdr:rowOff>85725</xdr:rowOff>
    </xdr:to>
    <xdr:sp>
      <xdr:nvSpPr>
        <xdr:cNvPr id="444" name="正方形/長方形 444"/>
        <xdr:cNvSpPr>
          <a:spLocks/>
        </xdr:cNvSpPr>
      </xdr:nvSpPr>
      <xdr:spPr>
        <a:xfrm>
          <a:off x="6324600" y="15116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87</xdr:row>
      <xdr:rowOff>9525</xdr:rowOff>
    </xdr:from>
    <xdr:to>
      <xdr:col>9</xdr:col>
      <xdr:colOff>638175</xdr:colOff>
      <xdr:row>87</xdr:row>
      <xdr:rowOff>152400</xdr:rowOff>
    </xdr:to>
    <xdr:sp fLocksText="0">
      <xdr:nvSpPr>
        <xdr:cNvPr id="445" name="テキスト ボックス 445"/>
        <xdr:cNvSpPr txBox="1">
          <a:spLocks noChangeArrowheads="1"/>
        </xdr:cNvSpPr>
      </xdr:nvSpPr>
      <xdr:spPr>
        <a:xfrm>
          <a:off x="6353175" y="14925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400050</xdr:colOff>
      <xdr:row>101</xdr:row>
      <xdr:rowOff>85725</xdr:rowOff>
    </xdr:from>
    <xdr:to>
      <xdr:col>16</xdr:col>
      <xdr:colOff>295275</xdr:colOff>
      <xdr:row>101</xdr:row>
      <xdr:rowOff>85725</xdr:rowOff>
    </xdr:to>
    <xdr:sp>
      <xdr:nvSpPr>
        <xdr:cNvPr id="446" name="直線コネクタ 446"/>
        <xdr:cNvSpPr>
          <a:spLocks/>
        </xdr:cNvSpPr>
      </xdr:nvSpPr>
      <xdr:spPr>
        <a:xfrm>
          <a:off x="6324600" y="17402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99</xdr:row>
      <xdr:rowOff>47625</xdr:rowOff>
    </xdr:from>
    <xdr:to>
      <xdr:col>16</xdr:col>
      <xdr:colOff>295275</xdr:colOff>
      <xdr:row>99</xdr:row>
      <xdr:rowOff>47625</xdr:rowOff>
    </xdr:to>
    <xdr:sp>
      <xdr:nvSpPr>
        <xdr:cNvPr id="447" name="直線コネクタ 447"/>
        <xdr:cNvSpPr>
          <a:spLocks/>
        </xdr:cNvSpPr>
      </xdr:nvSpPr>
      <xdr:spPr>
        <a:xfrm>
          <a:off x="6324600" y="17021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98</xdr:row>
      <xdr:rowOff>85725</xdr:rowOff>
    </xdr:from>
    <xdr:to>
      <xdr:col>9</xdr:col>
      <xdr:colOff>333375</xdr:colOff>
      <xdr:row>99</xdr:row>
      <xdr:rowOff>76200</xdr:rowOff>
    </xdr:to>
    <xdr:sp fLocksText="0">
      <xdr:nvSpPr>
        <xdr:cNvPr id="448" name="テキスト ボックス 448"/>
        <xdr:cNvSpPr txBox="1">
          <a:spLocks noChangeArrowheads="1"/>
        </xdr:cNvSpPr>
      </xdr:nvSpPr>
      <xdr:spPr>
        <a:xfrm>
          <a:off x="6153150" y="16887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9</xdr:col>
      <xdr:colOff>400050</xdr:colOff>
      <xdr:row>97</xdr:row>
      <xdr:rowOff>9525</xdr:rowOff>
    </xdr:from>
    <xdr:to>
      <xdr:col>16</xdr:col>
      <xdr:colOff>295275</xdr:colOff>
      <xdr:row>97</xdr:row>
      <xdr:rowOff>9525</xdr:rowOff>
    </xdr:to>
    <xdr:sp>
      <xdr:nvSpPr>
        <xdr:cNvPr id="449" name="直線コネクタ 449"/>
        <xdr:cNvSpPr>
          <a:spLocks/>
        </xdr:cNvSpPr>
      </xdr:nvSpPr>
      <xdr:spPr>
        <a:xfrm>
          <a:off x="6324600" y="16640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96</xdr:row>
      <xdr:rowOff>47625</xdr:rowOff>
    </xdr:from>
    <xdr:to>
      <xdr:col>9</xdr:col>
      <xdr:colOff>352425</xdr:colOff>
      <xdr:row>97</xdr:row>
      <xdr:rowOff>38100</xdr:rowOff>
    </xdr:to>
    <xdr:sp fLocksText="0">
      <xdr:nvSpPr>
        <xdr:cNvPr id="450" name="テキスト ボックス 450"/>
        <xdr:cNvSpPr txBox="1">
          <a:spLocks noChangeArrowheads="1"/>
        </xdr:cNvSpPr>
      </xdr:nvSpPr>
      <xdr:spPr>
        <a:xfrm>
          <a:off x="5876925" y="16506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twoCellAnchor>
  <xdr:twoCellAnchor>
    <xdr:from>
      <xdr:col>9</xdr:col>
      <xdr:colOff>400050</xdr:colOff>
      <xdr:row>94</xdr:row>
      <xdr:rowOff>142875</xdr:rowOff>
    </xdr:from>
    <xdr:to>
      <xdr:col>16</xdr:col>
      <xdr:colOff>295275</xdr:colOff>
      <xdr:row>94</xdr:row>
      <xdr:rowOff>142875</xdr:rowOff>
    </xdr:to>
    <xdr:sp>
      <xdr:nvSpPr>
        <xdr:cNvPr id="451" name="直線コネクタ 451"/>
        <xdr:cNvSpPr>
          <a:spLocks/>
        </xdr:cNvSpPr>
      </xdr:nvSpPr>
      <xdr:spPr>
        <a:xfrm>
          <a:off x="6324600" y="1625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94</xdr:row>
      <xdr:rowOff>9525</xdr:rowOff>
    </xdr:from>
    <xdr:to>
      <xdr:col>9</xdr:col>
      <xdr:colOff>352425</xdr:colOff>
      <xdr:row>95</xdr:row>
      <xdr:rowOff>0</xdr:rowOff>
    </xdr:to>
    <xdr:sp fLocksText="0">
      <xdr:nvSpPr>
        <xdr:cNvPr id="452" name="テキスト ボックス 452"/>
        <xdr:cNvSpPr txBox="1">
          <a:spLocks noChangeArrowheads="1"/>
        </xdr:cNvSpPr>
      </xdr:nvSpPr>
      <xdr:spPr>
        <a:xfrm>
          <a:off x="5810250" y="16125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9</xdr:col>
      <xdr:colOff>400050</xdr:colOff>
      <xdr:row>92</xdr:row>
      <xdr:rowOff>104775</xdr:rowOff>
    </xdr:from>
    <xdr:to>
      <xdr:col>16</xdr:col>
      <xdr:colOff>295275</xdr:colOff>
      <xdr:row>92</xdr:row>
      <xdr:rowOff>104775</xdr:rowOff>
    </xdr:to>
    <xdr:sp>
      <xdr:nvSpPr>
        <xdr:cNvPr id="453" name="直線コネクタ 453"/>
        <xdr:cNvSpPr>
          <a:spLocks/>
        </xdr:cNvSpPr>
      </xdr:nvSpPr>
      <xdr:spPr>
        <a:xfrm>
          <a:off x="6324600" y="15878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91</xdr:row>
      <xdr:rowOff>142875</xdr:rowOff>
    </xdr:from>
    <xdr:to>
      <xdr:col>9</xdr:col>
      <xdr:colOff>352425</xdr:colOff>
      <xdr:row>92</xdr:row>
      <xdr:rowOff>133350</xdr:rowOff>
    </xdr:to>
    <xdr:sp fLocksText="0">
      <xdr:nvSpPr>
        <xdr:cNvPr id="454" name="テキスト ボックス 454"/>
        <xdr:cNvSpPr txBox="1">
          <a:spLocks noChangeArrowheads="1"/>
        </xdr:cNvSpPr>
      </xdr:nvSpPr>
      <xdr:spPr>
        <a:xfrm>
          <a:off x="5810250" y="15744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150,000</a:t>
          </a:r>
        </a:p>
      </xdr:txBody>
    </xdr:sp>
    <xdr:clientData/>
  </xdr:twoCellAnchor>
  <xdr:twoCellAnchor>
    <xdr:from>
      <xdr:col>9</xdr:col>
      <xdr:colOff>400050</xdr:colOff>
      <xdr:row>90</xdr:row>
      <xdr:rowOff>66675</xdr:rowOff>
    </xdr:from>
    <xdr:to>
      <xdr:col>16</xdr:col>
      <xdr:colOff>295275</xdr:colOff>
      <xdr:row>90</xdr:row>
      <xdr:rowOff>66675</xdr:rowOff>
    </xdr:to>
    <xdr:sp>
      <xdr:nvSpPr>
        <xdr:cNvPr id="455" name="直線コネクタ 455"/>
        <xdr:cNvSpPr>
          <a:spLocks/>
        </xdr:cNvSpPr>
      </xdr:nvSpPr>
      <xdr:spPr>
        <a:xfrm>
          <a:off x="6324600" y="15497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89</xdr:row>
      <xdr:rowOff>104775</xdr:rowOff>
    </xdr:from>
    <xdr:to>
      <xdr:col>9</xdr:col>
      <xdr:colOff>352425</xdr:colOff>
      <xdr:row>90</xdr:row>
      <xdr:rowOff>95250</xdr:rowOff>
    </xdr:to>
    <xdr:sp fLocksText="0">
      <xdr:nvSpPr>
        <xdr:cNvPr id="456" name="テキスト ボックス 456"/>
        <xdr:cNvSpPr txBox="1">
          <a:spLocks noChangeArrowheads="1"/>
        </xdr:cNvSpPr>
      </xdr:nvSpPr>
      <xdr:spPr>
        <a:xfrm>
          <a:off x="5810250" y="15363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200,000</a:t>
          </a:r>
        </a:p>
      </xdr:txBody>
    </xdr:sp>
    <xdr:clientData/>
  </xdr:twoCellAnchor>
  <xdr:twoCellAnchor>
    <xdr:from>
      <xdr:col>9</xdr:col>
      <xdr:colOff>400050</xdr:colOff>
      <xdr:row>88</xdr:row>
      <xdr:rowOff>28575</xdr:rowOff>
    </xdr:from>
    <xdr:to>
      <xdr:col>16</xdr:col>
      <xdr:colOff>295275</xdr:colOff>
      <xdr:row>88</xdr:row>
      <xdr:rowOff>28575</xdr:rowOff>
    </xdr:to>
    <xdr:sp>
      <xdr:nvSpPr>
        <xdr:cNvPr id="457" name="直線コネクタ 457"/>
        <xdr:cNvSpPr>
          <a:spLocks/>
        </xdr:cNvSpPr>
      </xdr:nvSpPr>
      <xdr:spPr>
        <a:xfrm>
          <a:off x="6324600" y="15116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87</xdr:row>
      <xdr:rowOff>66675</xdr:rowOff>
    </xdr:from>
    <xdr:to>
      <xdr:col>9</xdr:col>
      <xdr:colOff>352425</xdr:colOff>
      <xdr:row>88</xdr:row>
      <xdr:rowOff>57150</xdr:rowOff>
    </xdr:to>
    <xdr:sp fLocksText="0">
      <xdr:nvSpPr>
        <xdr:cNvPr id="458" name="テキスト ボックス 458"/>
        <xdr:cNvSpPr txBox="1">
          <a:spLocks noChangeArrowheads="1"/>
        </xdr:cNvSpPr>
      </xdr:nvSpPr>
      <xdr:spPr>
        <a:xfrm>
          <a:off x="5810250" y="14982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250,000</a:t>
          </a:r>
        </a:p>
      </xdr:txBody>
    </xdr:sp>
    <xdr:clientData/>
  </xdr:twoCellAnchor>
  <xdr:twoCellAnchor>
    <xdr:from>
      <xdr:col>9</xdr:col>
      <xdr:colOff>400050</xdr:colOff>
      <xdr:row>88</xdr:row>
      <xdr:rowOff>28575</xdr:rowOff>
    </xdr:from>
    <xdr:to>
      <xdr:col>16</xdr:col>
      <xdr:colOff>295275</xdr:colOff>
      <xdr:row>101</xdr:row>
      <xdr:rowOff>85725</xdr:rowOff>
    </xdr:to>
    <xdr:sp>
      <xdr:nvSpPr>
        <xdr:cNvPr id="459" name="土木費グラフ枠"/>
        <xdr:cNvSpPr>
          <a:spLocks/>
        </xdr:cNvSpPr>
      </xdr:nvSpPr>
      <xdr:spPr>
        <a:xfrm>
          <a:off x="6324600" y="15116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91</xdr:row>
      <xdr:rowOff>95250</xdr:rowOff>
    </xdr:from>
    <xdr:to>
      <xdr:col>15</xdr:col>
      <xdr:colOff>171450</xdr:colOff>
      <xdr:row>98</xdr:row>
      <xdr:rowOff>57150</xdr:rowOff>
    </xdr:to>
    <xdr:sp>
      <xdr:nvSpPr>
        <xdr:cNvPr id="460" name="直線コネクタ 460"/>
        <xdr:cNvSpPr>
          <a:spLocks/>
        </xdr:cNvSpPr>
      </xdr:nvSpPr>
      <xdr:spPr>
        <a:xfrm flipV="1">
          <a:off x="10039350" y="15697200"/>
          <a:ext cx="0" cy="116205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98</xdr:row>
      <xdr:rowOff>76200</xdr:rowOff>
    </xdr:from>
    <xdr:to>
      <xdr:col>16</xdr:col>
      <xdr:colOff>19050</xdr:colOff>
      <xdr:row>99</xdr:row>
      <xdr:rowOff>66675</xdr:rowOff>
    </xdr:to>
    <xdr:sp fLocksText="0">
      <xdr:nvSpPr>
        <xdr:cNvPr id="461" name="土木費最小値テキスト"/>
        <xdr:cNvSpPr txBox="1">
          <a:spLocks noChangeArrowheads="1"/>
        </xdr:cNvSpPr>
      </xdr:nvSpPr>
      <xdr:spPr>
        <a:xfrm>
          <a:off x="10144125" y="16878300"/>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20,995</a:t>
          </a:r>
        </a:p>
      </xdr:txBody>
    </xdr:sp>
    <xdr:clientData/>
  </xdr:twoCellAnchor>
  <xdr:twoCellAnchor>
    <xdr:from>
      <xdr:col>15</xdr:col>
      <xdr:colOff>95250</xdr:colOff>
      <xdr:row>98</xdr:row>
      <xdr:rowOff>57150</xdr:rowOff>
    </xdr:from>
    <xdr:to>
      <xdr:col>15</xdr:col>
      <xdr:colOff>257175</xdr:colOff>
      <xdr:row>98</xdr:row>
      <xdr:rowOff>57150</xdr:rowOff>
    </xdr:to>
    <xdr:sp>
      <xdr:nvSpPr>
        <xdr:cNvPr id="462" name="直線コネクタ 462"/>
        <xdr:cNvSpPr>
          <a:spLocks/>
        </xdr:cNvSpPr>
      </xdr:nvSpPr>
      <xdr:spPr>
        <a:xfrm>
          <a:off x="9963150" y="1685925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90</xdr:row>
      <xdr:rowOff>57150</xdr:rowOff>
    </xdr:from>
    <xdr:to>
      <xdr:col>16</xdr:col>
      <xdr:colOff>85725</xdr:colOff>
      <xdr:row>91</xdr:row>
      <xdr:rowOff>47625</xdr:rowOff>
    </xdr:to>
    <xdr:sp fLocksText="0">
      <xdr:nvSpPr>
        <xdr:cNvPr id="463" name="土木費最大値テキスト"/>
        <xdr:cNvSpPr txBox="1">
          <a:spLocks noChangeArrowheads="1"/>
        </xdr:cNvSpPr>
      </xdr:nvSpPr>
      <xdr:spPr>
        <a:xfrm>
          <a:off x="10134600" y="15487650"/>
          <a:ext cx="4762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173,193</a:t>
          </a:r>
        </a:p>
      </xdr:txBody>
    </xdr:sp>
    <xdr:clientData/>
  </xdr:twoCellAnchor>
  <xdr:twoCellAnchor>
    <xdr:from>
      <xdr:col>15</xdr:col>
      <xdr:colOff>95250</xdr:colOff>
      <xdr:row>91</xdr:row>
      <xdr:rowOff>95250</xdr:rowOff>
    </xdr:from>
    <xdr:to>
      <xdr:col>15</xdr:col>
      <xdr:colOff>257175</xdr:colOff>
      <xdr:row>91</xdr:row>
      <xdr:rowOff>95250</xdr:rowOff>
    </xdr:to>
    <xdr:sp>
      <xdr:nvSpPr>
        <xdr:cNvPr id="464" name="直線コネクタ 464"/>
        <xdr:cNvSpPr>
          <a:spLocks/>
        </xdr:cNvSpPr>
      </xdr:nvSpPr>
      <xdr:spPr>
        <a:xfrm>
          <a:off x="9963150" y="15697200"/>
          <a:ext cx="161925"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96</xdr:row>
      <xdr:rowOff>142875</xdr:rowOff>
    </xdr:from>
    <xdr:to>
      <xdr:col>15</xdr:col>
      <xdr:colOff>171450</xdr:colOff>
      <xdr:row>97</xdr:row>
      <xdr:rowOff>9525</xdr:rowOff>
    </xdr:to>
    <xdr:sp>
      <xdr:nvSpPr>
        <xdr:cNvPr id="465" name="直線コネクタ 465"/>
        <xdr:cNvSpPr>
          <a:spLocks/>
        </xdr:cNvSpPr>
      </xdr:nvSpPr>
      <xdr:spPr>
        <a:xfrm flipV="1">
          <a:off x="9239250" y="16602075"/>
          <a:ext cx="800100" cy="381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97</xdr:row>
      <xdr:rowOff>38100</xdr:rowOff>
    </xdr:from>
    <xdr:to>
      <xdr:col>16</xdr:col>
      <xdr:colOff>19050</xdr:colOff>
      <xdr:row>98</xdr:row>
      <xdr:rowOff>38100</xdr:rowOff>
    </xdr:to>
    <xdr:sp fLocksText="0">
      <xdr:nvSpPr>
        <xdr:cNvPr id="466" name="土木費平均値テキスト"/>
        <xdr:cNvSpPr txBox="1">
          <a:spLocks noChangeArrowheads="1"/>
        </xdr:cNvSpPr>
      </xdr:nvSpPr>
      <xdr:spPr>
        <a:xfrm>
          <a:off x="10144125" y="16668750"/>
          <a:ext cx="4000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37,792</a:t>
          </a:r>
        </a:p>
      </xdr:txBody>
    </xdr:sp>
    <xdr:clientData/>
  </xdr:twoCellAnchor>
  <xdr:twoCellAnchor>
    <xdr:from>
      <xdr:col>15</xdr:col>
      <xdr:colOff>123825</xdr:colOff>
      <xdr:row>97</xdr:row>
      <xdr:rowOff>47625</xdr:rowOff>
    </xdr:from>
    <xdr:to>
      <xdr:col>15</xdr:col>
      <xdr:colOff>219075</xdr:colOff>
      <xdr:row>97</xdr:row>
      <xdr:rowOff>152400</xdr:rowOff>
    </xdr:to>
    <xdr:sp>
      <xdr:nvSpPr>
        <xdr:cNvPr id="467" name="フローチャート : 判断 467"/>
        <xdr:cNvSpPr>
          <a:spLocks/>
        </xdr:cNvSpPr>
      </xdr:nvSpPr>
      <xdr:spPr>
        <a:xfrm>
          <a:off x="9991725" y="166782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96</xdr:row>
      <xdr:rowOff>114300</xdr:rowOff>
    </xdr:from>
    <xdr:to>
      <xdr:col>14</xdr:col>
      <xdr:colOff>28575</xdr:colOff>
      <xdr:row>97</xdr:row>
      <xdr:rowOff>9525</xdr:rowOff>
    </xdr:to>
    <xdr:sp>
      <xdr:nvSpPr>
        <xdr:cNvPr id="468" name="直線コネクタ 468"/>
        <xdr:cNvSpPr>
          <a:spLocks/>
        </xdr:cNvSpPr>
      </xdr:nvSpPr>
      <xdr:spPr>
        <a:xfrm>
          <a:off x="8391525" y="16573500"/>
          <a:ext cx="847725"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97</xdr:row>
      <xdr:rowOff>47625</xdr:rowOff>
    </xdr:from>
    <xdr:to>
      <xdr:col>14</xdr:col>
      <xdr:colOff>76200</xdr:colOff>
      <xdr:row>97</xdr:row>
      <xdr:rowOff>142875</xdr:rowOff>
    </xdr:to>
    <xdr:sp>
      <xdr:nvSpPr>
        <xdr:cNvPr id="469" name="フローチャート : 判断 469"/>
        <xdr:cNvSpPr>
          <a:spLocks/>
        </xdr:cNvSpPr>
      </xdr:nvSpPr>
      <xdr:spPr>
        <a:xfrm>
          <a:off x="9191625" y="16678275"/>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97</xdr:row>
      <xdr:rowOff>152400</xdr:rowOff>
    </xdr:from>
    <xdr:to>
      <xdr:col>14</xdr:col>
      <xdr:colOff>228600</xdr:colOff>
      <xdr:row>98</xdr:row>
      <xdr:rowOff>142875</xdr:rowOff>
    </xdr:to>
    <xdr:sp fLocksText="0">
      <xdr:nvSpPr>
        <xdr:cNvPr id="470" name="テキスト ボックス 470"/>
        <xdr:cNvSpPr txBox="1">
          <a:spLocks noChangeArrowheads="1"/>
        </xdr:cNvSpPr>
      </xdr:nvSpPr>
      <xdr:spPr>
        <a:xfrm>
          <a:off x="9039225" y="167830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38,475</a:t>
          </a:r>
        </a:p>
      </xdr:txBody>
    </xdr:sp>
    <xdr:clientData/>
  </xdr:twoCellAnchor>
  <xdr:twoCellAnchor>
    <xdr:from>
      <xdr:col>11</xdr:col>
      <xdr:colOff>295275</xdr:colOff>
      <xdr:row>96</xdr:row>
      <xdr:rowOff>114300</xdr:rowOff>
    </xdr:from>
    <xdr:to>
      <xdr:col>12</xdr:col>
      <xdr:colOff>495300</xdr:colOff>
      <xdr:row>97</xdr:row>
      <xdr:rowOff>47625</xdr:rowOff>
    </xdr:to>
    <xdr:sp>
      <xdr:nvSpPr>
        <xdr:cNvPr id="471" name="直線コネクタ 471"/>
        <xdr:cNvSpPr>
          <a:spLocks/>
        </xdr:cNvSpPr>
      </xdr:nvSpPr>
      <xdr:spPr>
        <a:xfrm flipV="1">
          <a:off x="7534275" y="16573500"/>
          <a:ext cx="857250"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97</xdr:row>
      <xdr:rowOff>19050</xdr:rowOff>
    </xdr:from>
    <xdr:to>
      <xdr:col>12</xdr:col>
      <xdr:colOff>533400</xdr:colOff>
      <xdr:row>97</xdr:row>
      <xdr:rowOff>123825</xdr:rowOff>
    </xdr:to>
    <xdr:sp>
      <xdr:nvSpPr>
        <xdr:cNvPr id="472" name="フローチャート : 判断 472"/>
        <xdr:cNvSpPr>
          <a:spLocks/>
        </xdr:cNvSpPr>
      </xdr:nvSpPr>
      <xdr:spPr>
        <a:xfrm>
          <a:off x="8334375" y="166497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97</xdr:row>
      <xdr:rowOff>133350</xdr:rowOff>
    </xdr:from>
    <xdr:to>
      <xdr:col>13</xdr:col>
      <xdr:colOff>38100</xdr:colOff>
      <xdr:row>98</xdr:row>
      <xdr:rowOff>123825</xdr:rowOff>
    </xdr:to>
    <xdr:sp fLocksText="0">
      <xdr:nvSpPr>
        <xdr:cNvPr id="473" name="テキスト ボックス 473"/>
        <xdr:cNvSpPr txBox="1">
          <a:spLocks noChangeArrowheads="1"/>
        </xdr:cNvSpPr>
      </xdr:nvSpPr>
      <xdr:spPr>
        <a:xfrm>
          <a:off x="8191500" y="167640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41,219</a:t>
          </a:r>
        </a:p>
      </xdr:txBody>
    </xdr:sp>
    <xdr:clientData/>
  </xdr:twoCellAnchor>
  <xdr:twoCellAnchor>
    <xdr:from>
      <xdr:col>10</xdr:col>
      <xdr:colOff>104775</xdr:colOff>
      <xdr:row>97</xdr:row>
      <xdr:rowOff>28575</xdr:rowOff>
    </xdr:from>
    <xdr:to>
      <xdr:col>11</xdr:col>
      <xdr:colOff>295275</xdr:colOff>
      <xdr:row>97</xdr:row>
      <xdr:rowOff>47625</xdr:rowOff>
    </xdr:to>
    <xdr:sp>
      <xdr:nvSpPr>
        <xdr:cNvPr id="474" name="直線コネクタ 474"/>
        <xdr:cNvSpPr>
          <a:spLocks/>
        </xdr:cNvSpPr>
      </xdr:nvSpPr>
      <xdr:spPr>
        <a:xfrm>
          <a:off x="6686550" y="16659225"/>
          <a:ext cx="8477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97</xdr:row>
      <xdr:rowOff>57150</xdr:rowOff>
    </xdr:from>
    <xdr:to>
      <xdr:col>11</xdr:col>
      <xdr:colOff>342900</xdr:colOff>
      <xdr:row>97</xdr:row>
      <xdr:rowOff>152400</xdr:rowOff>
    </xdr:to>
    <xdr:sp>
      <xdr:nvSpPr>
        <xdr:cNvPr id="475" name="フローチャート : 判断 475"/>
        <xdr:cNvSpPr>
          <a:spLocks/>
        </xdr:cNvSpPr>
      </xdr:nvSpPr>
      <xdr:spPr>
        <a:xfrm>
          <a:off x="7486650" y="1668780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97</xdr:row>
      <xdr:rowOff>161925</xdr:rowOff>
    </xdr:from>
    <xdr:to>
      <xdr:col>11</xdr:col>
      <xdr:colOff>495300</xdr:colOff>
      <xdr:row>98</xdr:row>
      <xdr:rowOff>152400</xdr:rowOff>
    </xdr:to>
    <xdr:sp fLocksText="0">
      <xdr:nvSpPr>
        <xdr:cNvPr id="476" name="テキスト ボックス 476"/>
        <xdr:cNvSpPr txBox="1">
          <a:spLocks noChangeArrowheads="1"/>
        </xdr:cNvSpPr>
      </xdr:nvSpPr>
      <xdr:spPr>
        <a:xfrm>
          <a:off x="7324725" y="167925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36,898</a:t>
          </a:r>
        </a:p>
      </xdr:txBody>
    </xdr:sp>
    <xdr:clientData/>
  </xdr:twoCellAnchor>
  <xdr:twoCellAnchor>
    <xdr:from>
      <xdr:col>10</xdr:col>
      <xdr:colOff>57150</xdr:colOff>
      <xdr:row>97</xdr:row>
      <xdr:rowOff>57150</xdr:rowOff>
    </xdr:from>
    <xdr:to>
      <xdr:col>10</xdr:col>
      <xdr:colOff>142875</xdr:colOff>
      <xdr:row>97</xdr:row>
      <xdr:rowOff>152400</xdr:rowOff>
    </xdr:to>
    <xdr:sp>
      <xdr:nvSpPr>
        <xdr:cNvPr id="477" name="フローチャート : 判断 477"/>
        <xdr:cNvSpPr>
          <a:spLocks/>
        </xdr:cNvSpPr>
      </xdr:nvSpPr>
      <xdr:spPr>
        <a:xfrm>
          <a:off x="6638925" y="166878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97</xdr:row>
      <xdr:rowOff>152400</xdr:rowOff>
    </xdr:from>
    <xdr:to>
      <xdr:col>10</xdr:col>
      <xdr:colOff>304800</xdr:colOff>
      <xdr:row>98</xdr:row>
      <xdr:rowOff>152400</xdr:rowOff>
    </xdr:to>
    <xdr:sp fLocksText="0">
      <xdr:nvSpPr>
        <xdr:cNvPr id="478" name="テキスト ボックス 478"/>
        <xdr:cNvSpPr txBox="1">
          <a:spLocks noChangeArrowheads="1"/>
        </xdr:cNvSpPr>
      </xdr:nvSpPr>
      <xdr:spPr>
        <a:xfrm>
          <a:off x="6477000" y="16783050"/>
          <a:ext cx="4095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37,151</a:t>
          </a:r>
        </a:p>
      </xdr:txBody>
    </xdr:sp>
    <xdr:clientData/>
  </xdr:twoCellAnchor>
  <xdr:twoCellAnchor>
    <xdr:from>
      <xdr:col>14</xdr:col>
      <xdr:colOff>647700</xdr:colOff>
      <xdr:row>101</xdr:row>
      <xdr:rowOff>76200</xdr:rowOff>
    </xdr:from>
    <xdr:to>
      <xdr:col>16</xdr:col>
      <xdr:colOff>66675</xdr:colOff>
      <xdr:row>102</xdr:row>
      <xdr:rowOff>171450</xdr:rowOff>
    </xdr:to>
    <xdr:sp fLocksText="0">
      <xdr:nvSpPr>
        <xdr:cNvPr id="479" name="テキスト ボックス 479"/>
        <xdr:cNvSpPr txBox="1">
          <a:spLocks noChangeArrowheads="1"/>
        </xdr:cNvSpPr>
      </xdr:nvSpPr>
      <xdr:spPr>
        <a:xfrm>
          <a:off x="985837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13</xdr:col>
      <xdr:colOff>504825</xdr:colOff>
      <xdr:row>101</xdr:row>
      <xdr:rowOff>76200</xdr:rowOff>
    </xdr:from>
    <xdr:to>
      <xdr:col>14</xdr:col>
      <xdr:colOff>571500</xdr:colOff>
      <xdr:row>102</xdr:row>
      <xdr:rowOff>171450</xdr:rowOff>
    </xdr:to>
    <xdr:sp fLocksText="0">
      <xdr:nvSpPr>
        <xdr:cNvPr id="480" name="テキスト ボックス 480"/>
        <xdr:cNvSpPr txBox="1">
          <a:spLocks noChangeArrowheads="1"/>
        </xdr:cNvSpPr>
      </xdr:nvSpPr>
      <xdr:spPr>
        <a:xfrm>
          <a:off x="9058275"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12</xdr:col>
      <xdr:colOff>314325</xdr:colOff>
      <xdr:row>101</xdr:row>
      <xdr:rowOff>76200</xdr:rowOff>
    </xdr:from>
    <xdr:to>
      <xdr:col>13</xdr:col>
      <xdr:colOff>381000</xdr:colOff>
      <xdr:row>102</xdr:row>
      <xdr:rowOff>171450</xdr:rowOff>
    </xdr:to>
    <xdr:sp fLocksText="0">
      <xdr:nvSpPr>
        <xdr:cNvPr id="481" name="テキスト ボックス 481"/>
        <xdr:cNvSpPr txBox="1">
          <a:spLocks noChangeArrowheads="1"/>
        </xdr:cNvSpPr>
      </xdr:nvSpPr>
      <xdr:spPr>
        <a:xfrm>
          <a:off x="8210550"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11</xdr:col>
      <xdr:colOff>114300</xdr:colOff>
      <xdr:row>101</xdr:row>
      <xdr:rowOff>76200</xdr:rowOff>
    </xdr:from>
    <xdr:to>
      <xdr:col>12</xdr:col>
      <xdr:colOff>180975</xdr:colOff>
      <xdr:row>102</xdr:row>
      <xdr:rowOff>171450</xdr:rowOff>
    </xdr:to>
    <xdr:sp fLocksText="0">
      <xdr:nvSpPr>
        <xdr:cNvPr id="482" name="テキスト ボックス 482"/>
        <xdr:cNvSpPr txBox="1">
          <a:spLocks noChangeArrowheads="1"/>
        </xdr:cNvSpPr>
      </xdr:nvSpPr>
      <xdr:spPr>
        <a:xfrm>
          <a:off x="7353300"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9</xdr:col>
      <xdr:colOff>571500</xdr:colOff>
      <xdr:row>101</xdr:row>
      <xdr:rowOff>76200</xdr:rowOff>
    </xdr:from>
    <xdr:to>
      <xdr:col>10</xdr:col>
      <xdr:colOff>647700</xdr:colOff>
      <xdr:row>102</xdr:row>
      <xdr:rowOff>171450</xdr:rowOff>
    </xdr:to>
    <xdr:sp fLocksText="0">
      <xdr:nvSpPr>
        <xdr:cNvPr id="483" name="テキスト ボックス 483"/>
        <xdr:cNvSpPr txBox="1">
          <a:spLocks noChangeArrowheads="1"/>
        </xdr:cNvSpPr>
      </xdr:nvSpPr>
      <xdr:spPr>
        <a:xfrm>
          <a:off x="649605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15</xdr:col>
      <xdr:colOff>123825</xdr:colOff>
      <xdr:row>96</xdr:row>
      <xdr:rowOff>85725</xdr:rowOff>
    </xdr:from>
    <xdr:to>
      <xdr:col>15</xdr:col>
      <xdr:colOff>219075</xdr:colOff>
      <xdr:row>97</xdr:row>
      <xdr:rowOff>19050</xdr:rowOff>
    </xdr:to>
    <xdr:sp>
      <xdr:nvSpPr>
        <xdr:cNvPr id="484" name="円/楕円 484"/>
        <xdr:cNvSpPr>
          <a:spLocks/>
        </xdr:cNvSpPr>
      </xdr:nvSpPr>
      <xdr:spPr>
        <a:xfrm>
          <a:off x="9991725" y="165449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95</xdr:row>
      <xdr:rowOff>123825</xdr:rowOff>
    </xdr:from>
    <xdr:to>
      <xdr:col>16</xdr:col>
      <xdr:colOff>19050</xdr:colOff>
      <xdr:row>96</xdr:row>
      <xdr:rowOff>114300</xdr:rowOff>
    </xdr:to>
    <xdr:sp fLocksText="0">
      <xdr:nvSpPr>
        <xdr:cNvPr id="485" name="土木費該当値テキスト"/>
        <xdr:cNvSpPr txBox="1">
          <a:spLocks noChangeArrowheads="1"/>
        </xdr:cNvSpPr>
      </xdr:nvSpPr>
      <xdr:spPr>
        <a:xfrm>
          <a:off x="10144125" y="16411575"/>
          <a:ext cx="4000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55,195</a:t>
          </a:r>
        </a:p>
      </xdr:txBody>
    </xdr:sp>
    <xdr:clientData/>
  </xdr:twoCellAnchor>
  <xdr:twoCellAnchor>
    <xdr:from>
      <xdr:col>13</xdr:col>
      <xdr:colOff>638175</xdr:colOff>
      <xdr:row>96</xdr:row>
      <xdr:rowOff>123825</xdr:rowOff>
    </xdr:from>
    <xdr:to>
      <xdr:col>14</xdr:col>
      <xdr:colOff>76200</xdr:colOff>
      <xdr:row>97</xdr:row>
      <xdr:rowOff>57150</xdr:rowOff>
    </xdr:to>
    <xdr:sp>
      <xdr:nvSpPr>
        <xdr:cNvPr id="486" name="円/楕円 486"/>
        <xdr:cNvSpPr>
          <a:spLocks/>
        </xdr:cNvSpPr>
      </xdr:nvSpPr>
      <xdr:spPr>
        <a:xfrm>
          <a:off x="9191625" y="16583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95</xdr:row>
      <xdr:rowOff>85725</xdr:rowOff>
    </xdr:from>
    <xdr:to>
      <xdr:col>14</xdr:col>
      <xdr:colOff>228600</xdr:colOff>
      <xdr:row>96</xdr:row>
      <xdr:rowOff>76200</xdr:rowOff>
    </xdr:to>
    <xdr:sp fLocksText="0">
      <xdr:nvSpPr>
        <xdr:cNvPr id="487" name="テキスト ボックス 487"/>
        <xdr:cNvSpPr txBox="1">
          <a:spLocks noChangeArrowheads="1"/>
        </xdr:cNvSpPr>
      </xdr:nvSpPr>
      <xdr:spPr>
        <a:xfrm>
          <a:off x="9039225" y="163734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50,181</a:t>
          </a:r>
        </a:p>
      </xdr:txBody>
    </xdr:sp>
    <xdr:clientData/>
  </xdr:twoCellAnchor>
  <xdr:twoCellAnchor>
    <xdr:from>
      <xdr:col>12</xdr:col>
      <xdr:colOff>438150</xdr:colOff>
      <xdr:row>96</xdr:row>
      <xdr:rowOff>57150</xdr:rowOff>
    </xdr:from>
    <xdr:to>
      <xdr:col>12</xdr:col>
      <xdr:colOff>533400</xdr:colOff>
      <xdr:row>96</xdr:row>
      <xdr:rowOff>161925</xdr:rowOff>
    </xdr:to>
    <xdr:sp>
      <xdr:nvSpPr>
        <xdr:cNvPr id="488" name="円/楕円 488"/>
        <xdr:cNvSpPr>
          <a:spLocks/>
        </xdr:cNvSpPr>
      </xdr:nvSpPr>
      <xdr:spPr>
        <a:xfrm>
          <a:off x="8334375" y="165163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95</xdr:row>
      <xdr:rowOff>19050</xdr:rowOff>
    </xdr:from>
    <xdr:to>
      <xdr:col>13</xdr:col>
      <xdr:colOff>38100</xdr:colOff>
      <xdr:row>96</xdr:row>
      <xdr:rowOff>9525</xdr:rowOff>
    </xdr:to>
    <xdr:sp fLocksText="0">
      <xdr:nvSpPr>
        <xdr:cNvPr id="489" name="テキスト ボックス 489"/>
        <xdr:cNvSpPr txBox="1">
          <a:spLocks noChangeArrowheads="1"/>
        </xdr:cNvSpPr>
      </xdr:nvSpPr>
      <xdr:spPr>
        <a:xfrm>
          <a:off x="8191500" y="163068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58,752</a:t>
          </a:r>
        </a:p>
      </xdr:txBody>
    </xdr:sp>
    <xdr:clientData/>
  </xdr:twoCellAnchor>
  <xdr:twoCellAnchor>
    <xdr:from>
      <xdr:col>11</xdr:col>
      <xdr:colOff>247650</xdr:colOff>
      <xdr:row>96</xdr:row>
      <xdr:rowOff>161925</xdr:rowOff>
    </xdr:from>
    <xdr:to>
      <xdr:col>11</xdr:col>
      <xdr:colOff>342900</xdr:colOff>
      <xdr:row>97</xdr:row>
      <xdr:rowOff>95250</xdr:rowOff>
    </xdr:to>
    <xdr:sp>
      <xdr:nvSpPr>
        <xdr:cNvPr id="490" name="円/楕円 490"/>
        <xdr:cNvSpPr>
          <a:spLocks/>
        </xdr:cNvSpPr>
      </xdr:nvSpPr>
      <xdr:spPr>
        <a:xfrm>
          <a:off x="7486650" y="166211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95</xdr:row>
      <xdr:rowOff>123825</xdr:rowOff>
    </xdr:from>
    <xdr:to>
      <xdr:col>11</xdr:col>
      <xdr:colOff>495300</xdr:colOff>
      <xdr:row>96</xdr:row>
      <xdr:rowOff>114300</xdr:rowOff>
    </xdr:to>
    <xdr:sp fLocksText="0">
      <xdr:nvSpPr>
        <xdr:cNvPr id="491" name="テキスト ボックス 491"/>
        <xdr:cNvSpPr txBox="1">
          <a:spLocks noChangeArrowheads="1"/>
        </xdr:cNvSpPr>
      </xdr:nvSpPr>
      <xdr:spPr>
        <a:xfrm>
          <a:off x="7324725" y="164115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45,145</a:t>
          </a:r>
        </a:p>
      </xdr:txBody>
    </xdr:sp>
    <xdr:clientData/>
  </xdr:twoCellAnchor>
  <xdr:twoCellAnchor>
    <xdr:from>
      <xdr:col>10</xdr:col>
      <xdr:colOff>57150</xdr:colOff>
      <xdr:row>96</xdr:row>
      <xdr:rowOff>142875</xdr:rowOff>
    </xdr:from>
    <xdr:to>
      <xdr:col>10</xdr:col>
      <xdr:colOff>142875</xdr:colOff>
      <xdr:row>97</xdr:row>
      <xdr:rowOff>76200</xdr:rowOff>
    </xdr:to>
    <xdr:sp>
      <xdr:nvSpPr>
        <xdr:cNvPr id="492" name="円/楕円 492"/>
        <xdr:cNvSpPr>
          <a:spLocks/>
        </xdr:cNvSpPr>
      </xdr:nvSpPr>
      <xdr:spPr>
        <a:xfrm>
          <a:off x="6638925" y="166020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95</xdr:row>
      <xdr:rowOff>104775</xdr:rowOff>
    </xdr:from>
    <xdr:to>
      <xdr:col>10</xdr:col>
      <xdr:colOff>304800</xdr:colOff>
      <xdr:row>96</xdr:row>
      <xdr:rowOff>95250</xdr:rowOff>
    </xdr:to>
    <xdr:sp fLocksText="0">
      <xdr:nvSpPr>
        <xdr:cNvPr id="493" name="テキスト ボックス 493"/>
        <xdr:cNvSpPr txBox="1">
          <a:spLocks noChangeArrowheads="1"/>
        </xdr:cNvSpPr>
      </xdr:nvSpPr>
      <xdr:spPr>
        <a:xfrm>
          <a:off x="6477000" y="16392525"/>
          <a:ext cx="4095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47,555</a:t>
          </a:r>
        </a:p>
      </xdr:txBody>
    </xdr:sp>
    <xdr:clientData/>
  </xdr:twoCellAnchor>
  <xdr:twoCellAnchor>
    <xdr:from>
      <xdr:col>18</xdr:col>
      <xdr:colOff>76200</xdr:colOff>
      <xdr:row>23</xdr:row>
      <xdr:rowOff>57150</xdr:rowOff>
    </xdr:from>
    <xdr:to>
      <xdr:col>24</xdr:col>
      <xdr:colOff>619125</xdr:colOff>
      <xdr:row>25</xdr:row>
      <xdr:rowOff>28575</xdr:rowOff>
    </xdr:to>
    <xdr:sp>
      <xdr:nvSpPr>
        <xdr:cNvPr id="494" name="正方形/長方形 494"/>
        <xdr:cNvSpPr>
          <a:spLocks/>
        </xdr:cNvSpPr>
      </xdr:nvSpPr>
      <xdr:spPr>
        <a:xfrm>
          <a:off x="11934825" y="4000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消防費</a:t>
          </a:r>
        </a:p>
      </xdr:txBody>
    </xdr:sp>
    <xdr:clientData/>
  </xdr:twoCellAnchor>
  <xdr:twoCellAnchor>
    <xdr:from>
      <xdr:col>18</xdr:col>
      <xdr:colOff>190500</xdr:colOff>
      <xdr:row>25</xdr:row>
      <xdr:rowOff>57150</xdr:rowOff>
    </xdr:from>
    <xdr:to>
      <xdr:col>20</xdr:col>
      <xdr:colOff>333375</xdr:colOff>
      <xdr:row>26</xdr:row>
      <xdr:rowOff>142875</xdr:rowOff>
    </xdr:to>
    <xdr:sp>
      <xdr:nvSpPr>
        <xdr:cNvPr id="495" name="正方形/長方形 495"/>
        <xdr:cNvSpPr>
          <a:spLocks/>
        </xdr:cNvSpPr>
      </xdr:nvSpPr>
      <xdr:spPr>
        <a:xfrm>
          <a:off x="1204912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26</xdr:row>
      <xdr:rowOff>85725</xdr:rowOff>
    </xdr:from>
    <xdr:to>
      <xdr:col>20</xdr:col>
      <xdr:colOff>333375</xdr:colOff>
      <xdr:row>27</xdr:row>
      <xdr:rowOff>171450</xdr:rowOff>
    </xdr:to>
    <xdr:sp>
      <xdr:nvSpPr>
        <xdr:cNvPr id="496" name="正方形/長方形 496"/>
        <xdr:cNvSpPr>
          <a:spLocks/>
        </xdr:cNvSpPr>
      </xdr:nvSpPr>
      <xdr:spPr>
        <a:xfrm>
          <a:off x="1204912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15/51</a:t>
          </a:r>
        </a:p>
      </xdr:txBody>
    </xdr:sp>
    <xdr:clientData/>
  </xdr:twoCellAnchor>
  <xdr:twoCellAnchor>
    <xdr:from>
      <xdr:col>19</xdr:col>
      <xdr:colOff>514350</xdr:colOff>
      <xdr:row>25</xdr:row>
      <xdr:rowOff>57150</xdr:rowOff>
    </xdr:from>
    <xdr:to>
      <xdr:col>21</xdr:col>
      <xdr:colOff>657225</xdr:colOff>
      <xdr:row>26</xdr:row>
      <xdr:rowOff>142875</xdr:rowOff>
    </xdr:to>
    <xdr:sp>
      <xdr:nvSpPr>
        <xdr:cNvPr id="497" name="正方形/長方形 497"/>
        <xdr:cNvSpPr>
          <a:spLocks/>
        </xdr:cNvSpPr>
      </xdr:nvSpPr>
      <xdr:spPr>
        <a:xfrm>
          <a:off x="13030200"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26</xdr:row>
      <xdr:rowOff>85725</xdr:rowOff>
    </xdr:from>
    <xdr:to>
      <xdr:col>21</xdr:col>
      <xdr:colOff>657225</xdr:colOff>
      <xdr:row>27</xdr:row>
      <xdr:rowOff>171450</xdr:rowOff>
    </xdr:to>
    <xdr:sp>
      <xdr:nvSpPr>
        <xdr:cNvPr id="498" name="正方形/長方形 498"/>
        <xdr:cNvSpPr>
          <a:spLocks/>
        </xdr:cNvSpPr>
      </xdr:nvSpPr>
      <xdr:spPr>
        <a:xfrm>
          <a:off x="13030200"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15,043</a:t>
          </a:r>
        </a:p>
      </xdr:txBody>
    </xdr:sp>
    <xdr:clientData/>
  </xdr:twoCellAnchor>
  <xdr:twoCellAnchor>
    <xdr:from>
      <xdr:col>21</xdr:col>
      <xdr:colOff>295275</xdr:colOff>
      <xdr:row>25</xdr:row>
      <xdr:rowOff>57150</xdr:rowOff>
    </xdr:from>
    <xdr:to>
      <xdr:col>23</xdr:col>
      <xdr:colOff>438150</xdr:colOff>
      <xdr:row>26</xdr:row>
      <xdr:rowOff>142875</xdr:rowOff>
    </xdr:to>
    <xdr:sp>
      <xdr:nvSpPr>
        <xdr:cNvPr id="499" name="正方形/長方形 499"/>
        <xdr:cNvSpPr>
          <a:spLocks/>
        </xdr:cNvSpPr>
      </xdr:nvSpPr>
      <xdr:spPr>
        <a:xfrm>
          <a:off x="1412557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26</xdr:row>
      <xdr:rowOff>85725</xdr:rowOff>
    </xdr:from>
    <xdr:to>
      <xdr:col>23</xdr:col>
      <xdr:colOff>438150</xdr:colOff>
      <xdr:row>27</xdr:row>
      <xdr:rowOff>171450</xdr:rowOff>
    </xdr:to>
    <xdr:sp>
      <xdr:nvSpPr>
        <xdr:cNvPr id="500" name="正方形/長方形 500"/>
        <xdr:cNvSpPr>
          <a:spLocks/>
        </xdr:cNvSpPr>
      </xdr:nvSpPr>
      <xdr:spPr>
        <a:xfrm>
          <a:off x="1412557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22,033</a:t>
          </a:r>
        </a:p>
      </xdr:txBody>
    </xdr:sp>
    <xdr:clientData/>
  </xdr:twoCellAnchor>
  <xdr:twoCellAnchor>
    <xdr:from>
      <xdr:col>18</xdr:col>
      <xdr:colOff>76200</xdr:colOff>
      <xdr:row>28</xdr:row>
      <xdr:rowOff>28575</xdr:rowOff>
    </xdr:from>
    <xdr:to>
      <xdr:col>24</xdr:col>
      <xdr:colOff>619125</xdr:colOff>
      <xdr:row>41</xdr:row>
      <xdr:rowOff>85725</xdr:rowOff>
    </xdr:to>
    <xdr:sp>
      <xdr:nvSpPr>
        <xdr:cNvPr id="501" name="正方形/長方形 501"/>
        <xdr:cNvSpPr>
          <a:spLocks/>
        </xdr:cNvSpPr>
      </xdr:nvSpPr>
      <xdr:spPr>
        <a:xfrm>
          <a:off x="11934825" y="4829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27</xdr:row>
      <xdr:rowOff>9525</xdr:rowOff>
    </xdr:from>
    <xdr:to>
      <xdr:col>18</xdr:col>
      <xdr:colOff>304800</xdr:colOff>
      <xdr:row>27</xdr:row>
      <xdr:rowOff>152400</xdr:rowOff>
    </xdr:to>
    <xdr:sp fLocksText="0">
      <xdr:nvSpPr>
        <xdr:cNvPr id="502" name="テキスト ボックス 502"/>
        <xdr:cNvSpPr txBox="1">
          <a:spLocks noChangeArrowheads="1"/>
        </xdr:cNvSpPr>
      </xdr:nvSpPr>
      <xdr:spPr>
        <a:xfrm>
          <a:off x="119538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41</xdr:row>
      <xdr:rowOff>85725</xdr:rowOff>
    </xdr:from>
    <xdr:to>
      <xdr:col>24</xdr:col>
      <xdr:colOff>619125</xdr:colOff>
      <xdr:row>41</xdr:row>
      <xdr:rowOff>85725</xdr:rowOff>
    </xdr:to>
    <xdr:sp>
      <xdr:nvSpPr>
        <xdr:cNvPr id="503" name="直線コネクタ 503"/>
        <xdr:cNvSpPr>
          <a:spLocks/>
        </xdr:cNvSpPr>
      </xdr:nvSpPr>
      <xdr:spPr>
        <a:xfrm>
          <a:off x="11934825" y="7115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40</xdr:row>
      <xdr:rowOff>123825</xdr:rowOff>
    </xdr:from>
    <xdr:to>
      <xdr:col>18</xdr:col>
      <xdr:colOff>9525</xdr:colOff>
      <xdr:row>41</xdr:row>
      <xdr:rowOff>114300</xdr:rowOff>
    </xdr:to>
    <xdr:sp fLocksText="0">
      <xdr:nvSpPr>
        <xdr:cNvPr id="504" name="テキスト ボックス 504"/>
        <xdr:cNvSpPr txBox="1">
          <a:spLocks noChangeArrowheads="1"/>
        </xdr:cNvSpPr>
      </xdr:nvSpPr>
      <xdr:spPr>
        <a:xfrm>
          <a:off x="11753850" y="698182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39</xdr:row>
      <xdr:rowOff>47625</xdr:rowOff>
    </xdr:from>
    <xdr:to>
      <xdr:col>24</xdr:col>
      <xdr:colOff>619125</xdr:colOff>
      <xdr:row>39</xdr:row>
      <xdr:rowOff>47625</xdr:rowOff>
    </xdr:to>
    <xdr:sp>
      <xdr:nvSpPr>
        <xdr:cNvPr id="505" name="直線コネクタ 505"/>
        <xdr:cNvSpPr>
          <a:spLocks/>
        </xdr:cNvSpPr>
      </xdr:nvSpPr>
      <xdr:spPr>
        <a:xfrm>
          <a:off x="11934825" y="6734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38</xdr:row>
      <xdr:rowOff>85725</xdr:rowOff>
    </xdr:from>
    <xdr:to>
      <xdr:col>18</xdr:col>
      <xdr:colOff>19050</xdr:colOff>
      <xdr:row>39</xdr:row>
      <xdr:rowOff>76200</xdr:rowOff>
    </xdr:to>
    <xdr:sp fLocksText="0">
      <xdr:nvSpPr>
        <xdr:cNvPr id="506" name="テキスト ボックス 506"/>
        <xdr:cNvSpPr txBox="1">
          <a:spLocks noChangeArrowheads="1"/>
        </xdr:cNvSpPr>
      </xdr:nvSpPr>
      <xdr:spPr>
        <a:xfrm>
          <a:off x="11477625" y="6600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twoCellAnchor>
  <xdr:twoCellAnchor>
    <xdr:from>
      <xdr:col>18</xdr:col>
      <xdr:colOff>76200</xdr:colOff>
      <xdr:row>37</xdr:row>
      <xdr:rowOff>9525</xdr:rowOff>
    </xdr:from>
    <xdr:to>
      <xdr:col>24</xdr:col>
      <xdr:colOff>619125</xdr:colOff>
      <xdr:row>37</xdr:row>
      <xdr:rowOff>9525</xdr:rowOff>
    </xdr:to>
    <xdr:sp>
      <xdr:nvSpPr>
        <xdr:cNvPr id="507" name="直線コネクタ 507"/>
        <xdr:cNvSpPr>
          <a:spLocks/>
        </xdr:cNvSpPr>
      </xdr:nvSpPr>
      <xdr:spPr>
        <a:xfrm>
          <a:off x="11934825" y="635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36</xdr:row>
      <xdr:rowOff>47625</xdr:rowOff>
    </xdr:from>
    <xdr:to>
      <xdr:col>18</xdr:col>
      <xdr:colOff>19050</xdr:colOff>
      <xdr:row>37</xdr:row>
      <xdr:rowOff>38100</xdr:rowOff>
    </xdr:to>
    <xdr:sp fLocksText="0">
      <xdr:nvSpPr>
        <xdr:cNvPr id="508" name="テキスト ボックス 508"/>
        <xdr:cNvSpPr txBox="1">
          <a:spLocks noChangeArrowheads="1"/>
        </xdr:cNvSpPr>
      </xdr:nvSpPr>
      <xdr:spPr>
        <a:xfrm>
          <a:off x="11477625" y="6219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18</xdr:col>
      <xdr:colOff>76200</xdr:colOff>
      <xdr:row>34</xdr:row>
      <xdr:rowOff>142875</xdr:rowOff>
    </xdr:from>
    <xdr:to>
      <xdr:col>24</xdr:col>
      <xdr:colOff>619125</xdr:colOff>
      <xdr:row>34</xdr:row>
      <xdr:rowOff>142875</xdr:rowOff>
    </xdr:to>
    <xdr:sp>
      <xdr:nvSpPr>
        <xdr:cNvPr id="509" name="直線コネクタ 509"/>
        <xdr:cNvSpPr>
          <a:spLocks/>
        </xdr:cNvSpPr>
      </xdr:nvSpPr>
      <xdr:spPr>
        <a:xfrm>
          <a:off x="11934825" y="597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34</xdr:row>
      <xdr:rowOff>9525</xdr:rowOff>
    </xdr:from>
    <xdr:to>
      <xdr:col>18</xdr:col>
      <xdr:colOff>19050</xdr:colOff>
      <xdr:row>35</xdr:row>
      <xdr:rowOff>0</xdr:rowOff>
    </xdr:to>
    <xdr:sp fLocksText="0">
      <xdr:nvSpPr>
        <xdr:cNvPr id="510" name="テキスト ボックス 510"/>
        <xdr:cNvSpPr txBox="1">
          <a:spLocks noChangeArrowheads="1"/>
        </xdr:cNvSpPr>
      </xdr:nvSpPr>
      <xdr:spPr>
        <a:xfrm>
          <a:off x="11477625" y="5838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18</xdr:col>
      <xdr:colOff>76200</xdr:colOff>
      <xdr:row>32</xdr:row>
      <xdr:rowOff>104775</xdr:rowOff>
    </xdr:from>
    <xdr:to>
      <xdr:col>24</xdr:col>
      <xdr:colOff>619125</xdr:colOff>
      <xdr:row>32</xdr:row>
      <xdr:rowOff>104775</xdr:rowOff>
    </xdr:to>
    <xdr:sp>
      <xdr:nvSpPr>
        <xdr:cNvPr id="511" name="直線コネクタ 511"/>
        <xdr:cNvSpPr>
          <a:spLocks/>
        </xdr:cNvSpPr>
      </xdr:nvSpPr>
      <xdr:spPr>
        <a:xfrm>
          <a:off x="11934825" y="559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31</xdr:row>
      <xdr:rowOff>142875</xdr:rowOff>
    </xdr:from>
    <xdr:to>
      <xdr:col>18</xdr:col>
      <xdr:colOff>19050</xdr:colOff>
      <xdr:row>32</xdr:row>
      <xdr:rowOff>133350</xdr:rowOff>
    </xdr:to>
    <xdr:sp fLocksText="0">
      <xdr:nvSpPr>
        <xdr:cNvPr id="512" name="テキスト ボックス 512"/>
        <xdr:cNvSpPr txBox="1">
          <a:spLocks noChangeArrowheads="1"/>
        </xdr:cNvSpPr>
      </xdr:nvSpPr>
      <xdr:spPr>
        <a:xfrm>
          <a:off x="11477625" y="5457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18</xdr:col>
      <xdr:colOff>76200</xdr:colOff>
      <xdr:row>30</xdr:row>
      <xdr:rowOff>66675</xdr:rowOff>
    </xdr:from>
    <xdr:to>
      <xdr:col>24</xdr:col>
      <xdr:colOff>619125</xdr:colOff>
      <xdr:row>30</xdr:row>
      <xdr:rowOff>66675</xdr:rowOff>
    </xdr:to>
    <xdr:sp>
      <xdr:nvSpPr>
        <xdr:cNvPr id="513" name="直線コネクタ 513"/>
        <xdr:cNvSpPr>
          <a:spLocks/>
        </xdr:cNvSpPr>
      </xdr:nvSpPr>
      <xdr:spPr>
        <a:xfrm>
          <a:off x="11934825" y="521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29</xdr:row>
      <xdr:rowOff>104775</xdr:rowOff>
    </xdr:from>
    <xdr:to>
      <xdr:col>18</xdr:col>
      <xdr:colOff>19050</xdr:colOff>
      <xdr:row>30</xdr:row>
      <xdr:rowOff>95250</xdr:rowOff>
    </xdr:to>
    <xdr:sp fLocksText="0">
      <xdr:nvSpPr>
        <xdr:cNvPr id="514" name="テキスト ボックス 514"/>
        <xdr:cNvSpPr txBox="1">
          <a:spLocks noChangeArrowheads="1"/>
        </xdr:cNvSpPr>
      </xdr:nvSpPr>
      <xdr:spPr>
        <a:xfrm>
          <a:off x="11477625" y="5076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twoCellAnchor>
  <xdr:twoCellAnchor>
    <xdr:from>
      <xdr:col>18</xdr:col>
      <xdr:colOff>76200</xdr:colOff>
      <xdr:row>28</xdr:row>
      <xdr:rowOff>28575</xdr:rowOff>
    </xdr:from>
    <xdr:to>
      <xdr:col>24</xdr:col>
      <xdr:colOff>619125</xdr:colOff>
      <xdr:row>28</xdr:row>
      <xdr:rowOff>28575</xdr:rowOff>
    </xdr:to>
    <xdr:sp>
      <xdr:nvSpPr>
        <xdr:cNvPr id="515" name="直線コネクタ 515"/>
        <xdr:cNvSpPr>
          <a:spLocks/>
        </xdr:cNvSpPr>
      </xdr:nvSpPr>
      <xdr:spPr>
        <a:xfrm>
          <a:off x="11934825" y="482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27</xdr:row>
      <xdr:rowOff>66675</xdr:rowOff>
    </xdr:from>
    <xdr:to>
      <xdr:col>18</xdr:col>
      <xdr:colOff>19050</xdr:colOff>
      <xdr:row>28</xdr:row>
      <xdr:rowOff>57150</xdr:rowOff>
    </xdr:to>
    <xdr:sp fLocksText="0">
      <xdr:nvSpPr>
        <xdr:cNvPr id="516" name="テキスト ボックス 516"/>
        <xdr:cNvSpPr txBox="1">
          <a:spLocks noChangeArrowheads="1"/>
        </xdr:cNvSpPr>
      </xdr:nvSpPr>
      <xdr:spPr>
        <a:xfrm>
          <a:off x="11477625" y="4695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18</xdr:col>
      <xdr:colOff>76200</xdr:colOff>
      <xdr:row>28</xdr:row>
      <xdr:rowOff>28575</xdr:rowOff>
    </xdr:from>
    <xdr:to>
      <xdr:col>24</xdr:col>
      <xdr:colOff>619125</xdr:colOff>
      <xdr:row>41</xdr:row>
      <xdr:rowOff>85725</xdr:rowOff>
    </xdr:to>
    <xdr:sp>
      <xdr:nvSpPr>
        <xdr:cNvPr id="517" name="消防費グラフ枠"/>
        <xdr:cNvSpPr>
          <a:spLocks/>
        </xdr:cNvSpPr>
      </xdr:nvSpPr>
      <xdr:spPr>
        <a:xfrm>
          <a:off x="11934825" y="4829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495300</xdr:colOff>
      <xdr:row>31</xdr:row>
      <xdr:rowOff>38100</xdr:rowOff>
    </xdr:from>
    <xdr:to>
      <xdr:col>23</xdr:col>
      <xdr:colOff>495300</xdr:colOff>
      <xdr:row>38</xdr:row>
      <xdr:rowOff>161925</xdr:rowOff>
    </xdr:to>
    <xdr:sp>
      <xdr:nvSpPr>
        <xdr:cNvPr id="518" name="直線コネクタ 518"/>
        <xdr:cNvSpPr>
          <a:spLocks/>
        </xdr:cNvSpPr>
      </xdr:nvSpPr>
      <xdr:spPr>
        <a:xfrm flipV="1">
          <a:off x="15640050" y="5353050"/>
          <a:ext cx="0" cy="13239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39</xdr:row>
      <xdr:rowOff>9525</xdr:rowOff>
    </xdr:from>
    <xdr:to>
      <xdr:col>24</xdr:col>
      <xdr:colOff>352425</xdr:colOff>
      <xdr:row>40</xdr:row>
      <xdr:rowOff>0</xdr:rowOff>
    </xdr:to>
    <xdr:sp fLocksText="0">
      <xdr:nvSpPr>
        <xdr:cNvPr id="519" name="消防費最小値テキスト"/>
        <xdr:cNvSpPr txBox="1">
          <a:spLocks noChangeArrowheads="1"/>
        </xdr:cNvSpPr>
      </xdr:nvSpPr>
      <xdr:spPr>
        <a:xfrm>
          <a:off x="15744825" y="669607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11,446</a:t>
          </a:r>
        </a:p>
      </xdr:txBody>
    </xdr:sp>
    <xdr:clientData/>
  </xdr:twoCellAnchor>
  <xdr:twoCellAnchor>
    <xdr:from>
      <xdr:col>23</xdr:col>
      <xdr:colOff>409575</xdr:colOff>
      <xdr:row>38</xdr:row>
      <xdr:rowOff>161925</xdr:rowOff>
    </xdr:from>
    <xdr:to>
      <xdr:col>23</xdr:col>
      <xdr:colOff>581025</xdr:colOff>
      <xdr:row>38</xdr:row>
      <xdr:rowOff>161925</xdr:rowOff>
    </xdr:to>
    <xdr:sp>
      <xdr:nvSpPr>
        <xdr:cNvPr id="520" name="直線コネクタ 520"/>
        <xdr:cNvSpPr>
          <a:spLocks/>
        </xdr:cNvSpPr>
      </xdr:nvSpPr>
      <xdr:spPr>
        <a:xfrm>
          <a:off x="15554325" y="66770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29</xdr:row>
      <xdr:rowOff>171450</xdr:rowOff>
    </xdr:from>
    <xdr:to>
      <xdr:col>24</xdr:col>
      <xdr:colOff>352425</xdr:colOff>
      <xdr:row>30</xdr:row>
      <xdr:rowOff>161925</xdr:rowOff>
    </xdr:to>
    <xdr:sp fLocksText="0">
      <xdr:nvSpPr>
        <xdr:cNvPr id="521" name="消防費最大値テキスト"/>
        <xdr:cNvSpPr txBox="1">
          <a:spLocks noChangeArrowheads="1"/>
        </xdr:cNvSpPr>
      </xdr:nvSpPr>
      <xdr:spPr>
        <a:xfrm>
          <a:off x="15744825" y="514350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46,219</a:t>
          </a:r>
        </a:p>
      </xdr:txBody>
    </xdr:sp>
    <xdr:clientData/>
  </xdr:twoCellAnchor>
  <xdr:twoCellAnchor>
    <xdr:from>
      <xdr:col>23</xdr:col>
      <xdr:colOff>409575</xdr:colOff>
      <xdr:row>31</xdr:row>
      <xdr:rowOff>38100</xdr:rowOff>
    </xdr:from>
    <xdr:to>
      <xdr:col>23</xdr:col>
      <xdr:colOff>581025</xdr:colOff>
      <xdr:row>31</xdr:row>
      <xdr:rowOff>38100</xdr:rowOff>
    </xdr:to>
    <xdr:sp>
      <xdr:nvSpPr>
        <xdr:cNvPr id="522" name="直線コネクタ 522"/>
        <xdr:cNvSpPr>
          <a:spLocks/>
        </xdr:cNvSpPr>
      </xdr:nvSpPr>
      <xdr:spPr>
        <a:xfrm>
          <a:off x="15554325" y="53530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36</xdr:row>
      <xdr:rowOff>0</xdr:rowOff>
    </xdr:from>
    <xdr:to>
      <xdr:col>23</xdr:col>
      <xdr:colOff>495300</xdr:colOff>
      <xdr:row>36</xdr:row>
      <xdr:rowOff>47625</xdr:rowOff>
    </xdr:to>
    <xdr:sp>
      <xdr:nvSpPr>
        <xdr:cNvPr id="523" name="直線コネクタ 523"/>
        <xdr:cNvSpPr>
          <a:spLocks/>
        </xdr:cNvSpPr>
      </xdr:nvSpPr>
      <xdr:spPr>
        <a:xfrm>
          <a:off x="14830425" y="6172200"/>
          <a:ext cx="809625"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36</xdr:row>
      <xdr:rowOff>142875</xdr:rowOff>
    </xdr:from>
    <xdr:to>
      <xdr:col>24</xdr:col>
      <xdr:colOff>352425</xdr:colOff>
      <xdr:row>37</xdr:row>
      <xdr:rowOff>133350</xdr:rowOff>
    </xdr:to>
    <xdr:sp fLocksText="0">
      <xdr:nvSpPr>
        <xdr:cNvPr id="524" name="消防費平均値テキスト"/>
        <xdr:cNvSpPr txBox="1">
          <a:spLocks noChangeArrowheads="1"/>
        </xdr:cNvSpPr>
      </xdr:nvSpPr>
      <xdr:spPr>
        <a:xfrm>
          <a:off x="15744825" y="631507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19,404</a:t>
          </a:r>
        </a:p>
      </xdr:txBody>
    </xdr:sp>
    <xdr:clientData/>
  </xdr:twoCellAnchor>
  <xdr:twoCellAnchor>
    <xdr:from>
      <xdr:col>23</xdr:col>
      <xdr:colOff>447675</xdr:colOff>
      <xdr:row>36</xdr:row>
      <xdr:rowOff>152400</xdr:rowOff>
    </xdr:from>
    <xdr:to>
      <xdr:col>23</xdr:col>
      <xdr:colOff>542925</xdr:colOff>
      <xdr:row>37</xdr:row>
      <xdr:rowOff>76200</xdr:rowOff>
    </xdr:to>
    <xdr:sp>
      <xdr:nvSpPr>
        <xdr:cNvPr id="525" name="フローチャート : 判断 525"/>
        <xdr:cNvSpPr>
          <a:spLocks/>
        </xdr:cNvSpPr>
      </xdr:nvSpPr>
      <xdr:spPr>
        <a:xfrm>
          <a:off x="15592425" y="632460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35</xdr:row>
      <xdr:rowOff>95250</xdr:rowOff>
    </xdr:from>
    <xdr:to>
      <xdr:col>22</xdr:col>
      <xdr:colOff>342900</xdr:colOff>
      <xdr:row>35</xdr:row>
      <xdr:rowOff>171450</xdr:rowOff>
    </xdr:to>
    <xdr:sp>
      <xdr:nvSpPr>
        <xdr:cNvPr id="526" name="直線コネクタ 526"/>
        <xdr:cNvSpPr>
          <a:spLocks/>
        </xdr:cNvSpPr>
      </xdr:nvSpPr>
      <xdr:spPr>
        <a:xfrm>
          <a:off x="13982700" y="6096000"/>
          <a:ext cx="847725" cy="762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36</xdr:row>
      <xdr:rowOff>142875</xdr:rowOff>
    </xdr:from>
    <xdr:to>
      <xdr:col>22</xdr:col>
      <xdr:colOff>400050</xdr:colOff>
      <xdr:row>37</xdr:row>
      <xdr:rowOff>76200</xdr:rowOff>
    </xdr:to>
    <xdr:sp>
      <xdr:nvSpPr>
        <xdr:cNvPr id="527" name="フローチャート : 判断 527"/>
        <xdr:cNvSpPr>
          <a:spLocks/>
        </xdr:cNvSpPr>
      </xdr:nvSpPr>
      <xdr:spPr>
        <a:xfrm>
          <a:off x="14792325" y="63150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37</xdr:row>
      <xdr:rowOff>76200</xdr:rowOff>
    </xdr:from>
    <xdr:to>
      <xdr:col>22</xdr:col>
      <xdr:colOff>552450</xdr:colOff>
      <xdr:row>38</xdr:row>
      <xdr:rowOff>66675</xdr:rowOff>
    </xdr:to>
    <xdr:sp fLocksText="0">
      <xdr:nvSpPr>
        <xdr:cNvPr id="528" name="テキスト ボックス 528"/>
        <xdr:cNvSpPr txBox="1">
          <a:spLocks noChangeArrowheads="1"/>
        </xdr:cNvSpPr>
      </xdr:nvSpPr>
      <xdr:spPr>
        <a:xfrm>
          <a:off x="14630400" y="64198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19,560</a:t>
          </a:r>
        </a:p>
      </xdr:txBody>
    </xdr:sp>
    <xdr:clientData/>
  </xdr:twoCellAnchor>
  <xdr:twoCellAnchor>
    <xdr:from>
      <xdr:col>19</xdr:col>
      <xdr:colOff>619125</xdr:colOff>
      <xdr:row>35</xdr:row>
      <xdr:rowOff>95250</xdr:rowOff>
    </xdr:from>
    <xdr:to>
      <xdr:col>21</xdr:col>
      <xdr:colOff>152400</xdr:colOff>
      <xdr:row>36</xdr:row>
      <xdr:rowOff>123825</xdr:rowOff>
    </xdr:to>
    <xdr:sp>
      <xdr:nvSpPr>
        <xdr:cNvPr id="529" name="直線コネクタ 529"/>
        <xdr:cNvSpPr>
          <a:spLocks/>
        </xdr:cNvSpPr>
      </xdr:nvSpPr>
      <xdr:spPr>
        <a:xfrm flipV="1">
          <a:off x="13134975" y="6096000"/>
          <a:ext cx="847725" cy="2000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35</xdr:row>
      <xdr:rowOff>38100</xdr:rowOff>
    </xdr:from>
    <xdr:to>
      <xdr:col>21</xdr:col>
      <xdr:colOff>200025</xdr:colOff>
      <xdr:row>35</xdr:row>
      <xdr:rowOff>142875</xdr:rowOff>
    </xdr:to>
    <xdr:sp>
      <xdr:nvSpPr>
        <xdr:cNvPr id="530" name="フローチャート : 判断 530"/>
        <xdr:cNvSpPr>
          <a:spLocks/>
        </xdr:cNvSpPr>
      </xdr:nvSpPr>
      <xdr:spPr>
        <a:xfrm>
          <a:off x="13944600" y="60388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33</xdr:row>
      <xdr:rowOff>171450</xdr:rowOff>
    </xdr:from>
    <xdr:to>
      <xdr:col>21</xdr:col>
      <xdr:colOff>352425</xdr:colOff>
      <xdr:row>34</xdr:row>
      <xdr:rowOff>161925</xdr:rowOff>
    </xdr:to>
    <xdr:sp fLocksText="0">
      <xdr:nvSpPr>
        <xdr:cNvPr id="531" name="テキスト ボックス 531"/>
        <xdr:cNvSpPr txBox="1">
          <a:spLocks noChangeArrowheads="1"/>
        </xdr:cNvSpPr>
      </xdr:nvSpPr>
      <xdr:spPr>
        <a:xfrm>
          <a:off x="13782675" y="58293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26,766</a:t>
          </a:r>
        </a:p>
      </xdr:txBody>
    </xdr:sp>
    <xdr:clientData/>
  </xdr:twoCellAnchor>
  <xdr:twoCellAnchor>
    <xdr:from>
      <xdr:col>18</xdr:col>
      <xdr:colOff>419100</xdr:colOff>
      <xdr:row>34</xdr:row>
      <xdr:rowOff>152400</xdr:rowOff>
    </xdr:from>
    <xdr:to>
      <xdr:col>19</xdr:col>
      <xdr:colOff>619125</xdr:colOff>
      <xdr:row>36</xdr:row>
      <xdr:rowOff>123825</xdr:rowOff>
    </xdr:to>
    <xdr:sp>
      <xdr:nvSpPr>
        <xdr:cNvPr id="532" name="直線コネクタ 532"/>
        <xdr:cNvSpPr>
          <a:spLocks/>
        </xdr:cNvSpPr>
      </xdr:nvSpPr>
      <xdr:spPr>
        <a:xfrm>
          <a:off x="12277725" y="5981700"/>
          <a:ext cx="857250" cy="3143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37</xdr:row>
      <xdr:rowOff>85725</xdr:rowOff>
    </xdr:from>
    <xdr:to>
      <xdr:col>20</xdr:col>
      <xdr:colOff>9525</xdr:colOff>
      <xdr:row>38</xdr:row>
      <xdr:rowOff>9525</xdr:rowOff>
    </xdr:to>
    <xdr:sp>
      <xdr:nvSpPr>
        <xdr:cNvPr id="533" name="フローチャート : 判断 533"/>
        <xdr:cNvSpPr>
          <a:spLocks/>
        </xdr:cNvSpPr>
      </xdr:nvSpPr>
      <xdr:spPr>
        <a:xfrm>
          <a:off x="13077825" y="6429375"/>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38</xdr:row>
      <xdr:rowOff>19050</xdr:rowOff>
    </xdr:from>
    <xdr:to>
      <xdr:col>20</xdr:col>
      <xdr:colOff>161925</xdr:colOff>
      <xdr:row>39</xdr:row>
      <xdr:rowOff>9525</xdr:rowOff>
    </xdr:to>
    <xdr:sp fLocksText="0">
      <xdr:nvSpPr>
        <xdr:cNvPr id="534" name="テキスト ボックス 534"/>
        <xdr:cNvSpPr txBox="1">
          <a:spLocks noChangeArrowheads="1"/>
        </xdr:cNvSpPr>
      </xdr:nvSpPr>
      <xdr:spPr>
        <a:xfrm>
          <a:off x="12934950" y="65341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16,665</a:t>
          </a:r>
        </a:p>
      </xdr:txBody>
    </xdr:sp>
    <xdr:clientData/>
  </xdr:twoCellAnchor>
  <xdr:twoCellAnchor>
    <xdr:from>
      <xdr:col>18</xdr:col>
      <xdr:colOff>371475</xdr:colOff>
      <xdr:row>37</xdr:row>
      <xdr:rowOff>104775</xdr:rowOff>
    </xdr:from>
    <xdr:to>
      <xdr:col>18</xdr:col>
      <xdr:colOff>476250</xdr:colOff>
      <xdr:row>38</xdr:row>
      <xdr:rowOff>38100</xdr:rowOff>
    </xdr:to>
    <xdr:sp>
      <xdr:nvSpPr>
        <xdr:cNvPr id="535" name="フローチャート : 判断 535"/>
        <xdr:cNvSpPr>
          <a:spLocks/>
        </xdr:cNvSpPr>
      </xdr:nvSpPr>
      <xdr:spPr>
        <a:xfrm>
          <a:off x="12230100" y="64484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38</xdr:row>
      <xdr:rowOff>47625</xdr:rowOff>
    </xdr:from>
    <xdr:to>
      <xdr:col>18</xdr:col>
      <xdr:colOff>619125</xdr:colOff>
      <xdr:row>39</xdr:row>
      <xdr:rowOff>38100</xdr:rowOff>
    </xdr:to>
    <xdr:sp fLocksText="0">
      <xdr:nvSpPr>
        <xdr:cNvPr id="536" name="テキスト ボックス 536"/>
        <xdr:cNvSpPr txBox="1">
          <a:spLocks noChangeArrowheads="1"/>
        </xdr:cNvSpPr>
      </xdr:nvSpPr>
      <xdr:spPr>
        <a:xfrm>
          <a:off x="12077700" y="65627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15,994</a:t>
          </a:r>
        </a:p>
      </xdr:txBody>
    </xdr:sp>
    <xdr:clientData/>
  </xdr:twoCellAnchor>
  <xdr:twoCellAnchor>
    <xdr:from>
      <xdr:col>23</xdr:col>
      <xdr:colOff>314325</xdr:colOff>
      <xdr:row>41</xdr:row>
      <xdr:rowOff>76200</xdr:rowOff>
    </xdr:from>
    <xdr:to>
      <xdr:col>24</xdr:col>
      <xdr:colOff>381000</xdr:colOff>
      <xdr:row>42</xdr:row>
      <xdr:rowOff>171450</xdr:rowOff>
    </xdr:to>
    <xdr:sp fLocksText="0">
      <xdr:nvSpPr>
        <xdr:cNvPr id="537" name="テキスト ボックス 537"/>
        <xdr:cNvSpPr txBox="1">
          <a:spLocks noChangeArrowheads="1"/>
        </xdr:cNvSpPr>
      </xdr:nvSpPr>
      <xdr:spPr>
        <a:xfrm>
          <a:off x="1545907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41</xdr:row>
      <xdr:rowOff>76200</xdr:rowOff>
    </xdr:from>
    <xdr:to>
      <xdr:col>23</xdr:col>
      <xdr:colOff>238125</xdr:colOff>
      <xdr:row>42</xdr:row>
      <xdr:rowOff>171450</xdr:rowOff>
    </xdr:to>
    <xdr:sp fLocksText="0">
      <xdr:nvSpPr>
        <xdr:cNvPr id="538" name="テキスト ボックス 538"/>
        <xdr:cNvSpPr txBox="1">
          <a:spLocks noChangeArrowheads="1"/>
        </xdr:cNvSpPr>
      </xdr:nvSpPr>
      <xdr:spPr>
        <a:xfrm>
          <a:off x="146494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41</xdr:row>
      <xdr:rowOff>76200</xdr:rowOff>
    </xdr:from>
    <xdr:to>
      <xdr:col>22</xdr:col>
      <xdr:colOff>47625</xdr:colOff>
      <xdr:row>42</xdr:row>
      <xdr:rowOff>171450</xdr:rowOff>
    </xdr:to>
    <xdr:sp fLocksText="0">
      <xdr:nvSpPr>
        <xdr:cNvPr id="539" name="テキスト ボックス 539"/>
        <xdr:cNvSpPr txBox="1">
          <a:spLocks noChangeArrowheads="1"/>
        </xdr:cNvSpPr>
      </xdr:nvSpPr>
      <xdr:spPr>
        <a:xfrm>
          <a:off x="1380172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41</xdr:row>
      <xdr:rowOff>76200</xdr:rowOff>
    </xdr:from>
    <xdr:to>
      <xdr:col>20</xdr:col>
      <xdr:colOff>514350</xdr:colOff>
      <xdr:row>42</xdr:row>
      <xdr:rowOff>171450</xdr:rowOff>
    </xdr:to>
    <xdr:sp fLocksText="0">
      <xdr:nvSpPr>
        <xdr:cNvPr id="540" name="テキスト ボックス 540"/>
        <xdr:cNvSpPr txBox="1">
          <a:spLocks noChangeArrowheads="1"/>
        </xdr:cNvSpPr>
      </xdr:nvSpPr>
      <xdr:spPr>
        <a:xfrm>
          <a:off x="1295400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41</xdr:row>
      <xdr:rowOff>76200</xdr:rowOff>
    </xdr:from>
    <xdr:to>
      <xdr:col>19</xdr:col>
      <xdr:colOff>314325</xdr:colOff>
      <xdr:row>42</xdr:row>
      <xdr:rowOff>171450</xdr:rowOff>
    </xdr:to>
    <xdr:sp fLocksText="0">
      <xdr:nvSpPr>
        <xdr:cNvPr id="541" name="テキスト ボックス 541"/>
        <xdr:cNvSpPr txBox="1">
          <a:spLocks noChangeArrowheads="1"/>
        </xdr:cNvSpPr>
      </xdr:nvSpPr>
      <xdr:spPr>
        <a:xfrm>
          <a:off x="120967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36</xdr:row>
      <xdr:rowOff>0</xdr:rowOff>
    </xdr:from>
    <xdr:to>
      <xdr:col>23</xdr:col>
      <xdr:colOff>542925</xdr:colOff>
      <xdr:row>36</xdr:row>
      <xdr:rowOff>104775</xdr:rowOff>
    </xdr:to>
    <xdr:sp>
      <xdr:nvSpPr>
        <xdr:cNvPr id="542" name="円/楕円 542"/>
        <xdr:cNvSpPr>
          <a:spLocks/>
        </xdr:cNvSpPr>
      </xdr:nvSpPr>
      <xdr:spPr>
        <a:xfrm>
          <a:off x="15592425" y="61722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35</xdr:row>
      <xdr:rowOff>38100</xdr:rowOff>
    </xdr:from>
    <xdr:to>
      <xdr:col>24</xdr:col>
      <xdr:colOff>352425</xdr:colOff>
      <xdr:row>36</xdr:row>
      <xdr:rowOff>28575</xdr:rowOff>
    </xdr:to>
    <xdr:sp fLocksText="0">
      <xdr:nvSpPr>
        <xdr:cNvPr id="543" name="消防費該当値テキスト"/>
        <xdr:cNvSpPr txBox="1">
          <a:spLocks noChangeArrowheads="1"/>
        </xdr:cNvSpPr>
      </xdr:nvSpPr>
      <xdr:spPr>
        <a:xfrm>
          <a:off x="15744825" y="60388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23,326</a:t>
          </a:r>
        </a:p>
      </xdr:txBody>
    </xdr:sp>
    <xdr:clientData/>
  </xdr:twoCellAnchor>
  <xdr:twoCellAnchor>
    <xdr:from>
      <xdr:col>22</xdr:col>
      <xdr:colOff>304800</xdr:colOff>
      <xdr:row>35</xdr:row>
      <xdr:rowOff>114300</xdr:rowOff>
    </xdr:from>
    <xdr:to>
      <xdr:col>22</xdr:col>
      <xdr:colOff>400050</xdr:colOff>
      <xdr:row>36</xdr:row>
      <xdr:rowOff>47625</xdr:rowOff>
    </xdr:to>
    <xdr:sp>
      <xdr:nvSpPr>
        <xdr:cNvPr id="544" name="円/楕円 544"/>
        <xdr:cNvSpPr>
          <a:spLocks/>
        </xdr:cNvSpPr>
      </xdr:nvSpPr>
      <xdr:spPr>
        <a:xfrm>
          <a:off x="14792325" y="61150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34</xdr:row>
      <xdr:rowOff>76200</xdr:rowOff>
    </xdr:from>
    <xdr:to>
      <xdr:col>22</xdr:col>
      <xdr:colOff>552450</xdr:colOff>
      <xdr:row>35</xdr:row>
      <xdr:rowOff>66675</xdr:rowOff>
    </xdr:to>
    <xdr:sp fLocksText="0">
      <xdr:nvSpPr>
        <xdr:cNvPr id="545" name="テキスト ボックス 545"/>
        <xdr:cNvSpPr txBox="1">
          <a:spLocks noChangeArrowheads="1"/>
        </xdr:cNvSpPr>
      </xdr:nvSpPr>
      <xdr:spPr>
        <a:xfrm>
          <a:off x="14630400" y="59055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24,774</a:t>
          </a:r>
        </a:p>
      </xdr:txBody>
    </xdr:sp>
    <xdr:clientData/>
  </xdr:twoCellAnchor>
  <xdr:twoCellAnchor>
    <xdr:from>
      <xdr:col>21</xdr:col>
      <xdr:colOff>114300</xdr:colOff>
      <xdr:row>35</xdr:row>
      <xdr:rowOff>47625</xdr:rowOff>
    </xdr:from>
    <xdr:to>
      <xdr:col>21</xdr:col>
      <xdr:colOff>200025</xdr:colOff>
      <xdr:row>35</xdr:row>
      <xdr:rowOff>142875</xdr:rowOff>
    </xdr:to>
    <xdr:sp>
      <xdr:nvSpPr>
        <xdr:cNvPr id="546" name="円/楕円 546"/>
        <xdr:cNvSpPr>
          <a:spLocks/>
        </xdr:cNvSpPr>
      </xdr:nvSpPr>
      <xdr:spPr>
        <a:xfrm>
          <a:off x="13944600" y="60483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35</xdr:row>
      <xdr:rowOff>152400</xdr:rowOff>
    </xdr:from>
    <xdr:to>
      <xdr:col>21</xdr:col>
      <xdr:colOff>352425</xdr:colOff>
      <xdr:row>36</xdr:row>
      <xdr:rowOff>142875</xdr:rowOff>
    </xdr:to>
    <xdr:sp fLocksText="0">
      <xdr:nvSpPr>
        <xdr:cNvPr id="547" name="テキスト ボックス 547"/>
        <xdr:cNvSpPr txBox="1">
          <a:spLocks noChangeArrowheads="1"/>
        </xdr:cNvSpPr>
      </xdr:nvSpPr>
      <xdr:spPr>
        <a:xfrm>
          <a:off x="13782675" y="61531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26,668</a:t>
          </a:r>
        </a:p>
      </xdr:txBody>
    </xdr:sp>
    <xdr:clientData/>
  </xdr:twoCellAnchor>
  <xdr:twoCellAnchor>
    <xdr:from>
      <xdr:col>19</xdr:col>
      <xdr:colOff>561975</xdr:colOff>
      <xdr:row>36</xdr:row>
      <xdr:rowOff>76200</xdr:rowOff>
    </xdr:from>
    <xdr:to>
      <xdr:col>20</xdr:col>
      <xdr:colOff>9525</xdr:colOff>
      <xdr:row>37</xdr:row>
      <xdr:rowOff>9525</xdr:rowOff>
    </xdr:to>
    <xdr:sp>
      <xdr:nvSpPr>
        <xdr:cNvPr id="548" name="円/楕円 548"/>
        <xdr:cNvSpPr>
          <a:spLocks/>
        </xdr:cNvSpPr>
      </xdr:nvSpPr>
      <xdr:spPr>
        <a:xfrm>
          <a:off x="13077825" y="62484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35</xdr:row>
      <xdr:rowOff>38100</xdr:rowOff>
    </xdr:from>
    <xdr:to>
      <xdr:col>20</xdr:col>
      <xdr:colOff>161925</xdr:colOff>
      <xdr:row>36</xdr:row>
      <xdr:rowOff>28575</xdr:rowOff>
    </xdr:to>
    <xdr:sp fLocksText="0">
      <xdr:nvSpPr>
        <xdr:cNvPr id="549" name="テキスト ボックス 549"/>
        <xdr:cNvSpPr txBox="1">
          <a:spLocks noChangeArrowheads="1"/>
        </xdr:cNvSpPr>
      </xdr:nvSpPr>
      <xdr:spPr>
        <a:xfrm>
          <a:off x="12934950" y="60388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21,363</a:t>
          </a:r>
        </a:p>
      </xdr:txBody>
    </xdr:sp>
    <xdr:clientData/>
  </xdr:twoCellAnchor>
  <xdr:twoCellAnchor>
    <xdr:from>
      <xdr:col>18</xdr:col>
      <xdr:colOff>371475</xdr:colOff>
      <xdr:row>34</xdr:row>
      <xdr:rowOff>104775</xdr:rowOff>
    </xdr:from>
    <xdr:to>
      <xdr:col>18</xdr:col>
      <xdr:colOff>476250</xdr:colOff>
      <xdr:row>35</xdr:row>
      <xdr:rowOff>28575</xdr:rowOff>
    </xdr:to>
    <xdr:sp>
      <xdr:nvSpPr>
        <xdr:cNvPr id="550" name="円/楕円 550"/>
        <xdr:cNvSpPr>
          <a:spLocks/>
        </xdr:cNvSpPr>
      </xdr:nvSpPr>
      <xdr:spPr>
        <a:xfrm>
          <a:off x="12230100" y="593407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33</xdr:row>
      <xdr:rowOff>66675</xdr:rowOff>
    </xdr:from>
    <xdr:to>
      <xdr:col>18</xdr:col>
      <xdr:colOff>619125</xdr:colOff>
      <xdr:row>34</xdr:row>
      <xdr:rowOff>57150</xdr:rowOff>
    </xdr:to>
    <xdr:sp fLocksText="0">
      <xdr:nvSpPr>
        <xdr:cNvPr id="551" name="テキスト ボックス 551"/>
        <xdr:cNvSpPr txBox="1">
          <a:spLocks noChangeArrowheads="1"/>
        </xdr:cNvSpPr>
      </xdr:nvSpPr>
      <xdr:spPr>
        <a:xfrm>
          <a:off x="12077700" y="57245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29,671</a:t>
          </a:r>
        </a:p>
      </xdr:txBody>
    </xdr:sp>
    <xdr:clientData/>
  </xdr:twoCellAnchor>
  <xdr:twoCellAnchor>
    <xdr:from>
      <xdr:col>18</xdr:col>
      <xdr:colOff>76200</xdr:colOff>
      <xdr:row>43</xdr:row>
      <xdr:rowOff>57150</xdr:rowOff>
    </xdr:from>
    <xdr:to>
      <xdr:col>24</xdr:col>
      <xdr:colOff>619125</xdr:colOff>
      <xdr:row>45</xdr:row>
      <xdr:rowOff>28575</xdr:rowOff>
    </xdr:to>
    <xdr:sp>
      <xdr:nvSpPr>
        <xdr:cNvPr id="552" name="正方形/長方形 552"/>
        <xdr:cNvSpPr>
          <a:spLocks/>
        </xdr:cNvSpPr>
      </xdr:nvSpPr>
      <xdr:spPr>
        <a:xfrm>
          <a:off x="11934825" y="7429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教育費</a:t>
          </a:r>
        </a:p>
      </xdr:txBody>
    </xdr:sp>
    <xdr:clientData/>
  </xdr:twoCellAnchor>
  <xdr:twoCellAnchor>
    <xdr:from>
      <xdr:col>18</xdr:col>
      <xdr:colOff>190500</xdr:colOff>
      <xdr:row>45</xdr:row>
      <xdr:rowOff>57150</xdr:rowOff>
    </xdr:from>
    <xdr:to>
      <xdr:col>20</xdr:col>
      <xdr:colOff>333375</xdr:colOff>
      <xdr:row>46</xdr:row>
      <xdr:rowOff>142875</xdr:rowOff>
    </xdr:to>
    <xdr:sp>
      <xdr:nvSpPr>
        <xdr:cNvPr id="553" name="正方形/長方形 553"/>
        <xdr:cNvSpPr>
          <a:spLocks/>
        </xdr:cNvSpPr>
      </xdr:nvSpPr>
      <xdr:spPr>
        <a:xfrm>
          <a:off x="1204912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46</xdr:row>
      <xdr:rowOff>85725</xdr:rowOff>
    </xdr:from>
    <xdr:to>
      <xdr:col>20</xdr:col>
      <xdr:colOff>333375</xdr:colOff>
      <xdr:row>47</xdr:row>
      <xdr:rowOff>171450</xdr:rowOff>
    </xdr:to>
    <xdr:sp>
      <xdr:nvSpPr>
        <xdr:cNvPr id="554" name="正方形/長方形 554"/>
        <xdr:cNvSpPr>
          <a:spLocks/>
        </xdr:cNvSpPr>
      </xdr:nvSpPr>
      <xdr:spPr>
        <a:xfrm>
          <a:off x="1204912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10/51</a:t>
          </a:r>
        </a:p>
      </xdr:txBody>
    </xdr:sp>
    <xdr:clientData/>
  </xdr:twoCellAnchor>
  <xdr:twoCellAnchor>
    <xdr:from>
      <xdr:col>19</xdr:col>
      <xdr:colOff>514350</xdr:colOff>
      <xdr:row>45</xdr:row>
      <xdr:rowOff>57150</xdr:rowOff>
    </xdr:from>
    <xdr:to>
      <xdr:col>21</xdr:col>
      <xdr:colOff>657225</xdr:colOff>
      <xdr:row>46</xdr:row>
      <xdr:rowOff>142875</xdr:rowOff>
    </xdr:to>
    <xdr:sp>
      <xdr:nvSpPr>
        <xdr:cNvPr id="555" name="正方形/長方形 555"/>
        <xdr:cNvSpPr>
          <a:spLocks/>
        </xdr:cNvSpPr>
      </xdr:nvSpPr>
      <xdr:spPr>
        <a:xfrm>
          <a:off x="13030200"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46</xdr:row>
      <xdr:rowOff>85725</xdr:rowOff>
    </xdr:from>
    <xdr:to>
      <xdr:col>21</xdr:col>
      <xdr:colOff>657225</xdr:colOff>
      <xdr:row>47</xdr:row>
      <xdr:rowOff>171450</xdr:rowOff>
    </xdr:to>
    <xdr:sp>
      <xdr:nvSpPr>
        <xdr:cNvPr id="556" name="正方形/長方形 556"/>
        <xdr:cNvSpPr>
          <a:spLocks/>
        </xdr:cNvSpPr>
      </xdr:nvSpPr>
      <xdr:spPr>
        <a:xfrm>
          <a:off x="13030200"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46,178</a:t>
          </a:r>
        </a:p>
      </xdr:txBody>
    </xdr:sp>
    <xdr:clientData/>
  </xdr:twoCellAnchor>
  <xdr:twoCellAnchor>
    <xdr:from>
      <xdr:col>21</xdr:col>
      <xdr:colOff>295275</xdr:colOff>
      <xdr:row>45</xdr:row>
      <xdr:rowOff>57150</xdr:rowOff>
    </xdr:from>
    <xdr:to>
      <xdr:col>23</xdr:col>
      <xdr:colOff>438150</xdr:colOff>
      <xdr:row>46</xdr:row>
      <xdr:rowOff>142875</xdr:rowOff>
    </xdr:to>
    <xdr:sp>
      <xdr:nvSpPr>
        <xdr:cNvPr id="557" name="正方形/長方形 557"/>
        <xdr:cNvSpPr>
          <a:spLocks/>
        </xdr:cNvSpPr>
      </xdr:nvSpPr>
      <xdr:spPr>
        <a:xfrm>
          <a:off x="1412557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46</xdr:row>
      <xdr:rowOff>85725</xdr:rowOff>
    </xdr:from>
    <xdr:to>
      <xdr:col>23</xdr:col>
      <xdr:colOff>438150</xdr:colOff>
      <xdr:row>47</xdr:row>
      <xdr:rowOff>171450</xdr:rowOff>
    </xdr:to>
    <xdr:sp>
      <xdr:nvSpPr>
        <xdr:cNvPr id="558" name="正方形/長方形 558"/>
        <xdr:cNvSpPr>
          <a:spLocks/>
        </xdr:cNvSpPr>
      </xdr:nvSpPr>
      <xdr:spPr>
        <a:xfrm>
          <a:off x="1412557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52,282</a:t>
          </a:r>
        </a:p>
      </xdr:txBody>
    </xdr:sp>
    <xdr:clientData/>
  </xdr:twoCellAnchor>
  <xdr:twoCellAnchor>
    <xdr:from>
      <xdr:col>18</xdr:col>
      <xdr:colOff>76200</xdr:colOff>
      <xdr:row>48</xdr:row>
      <xdr:rowOff>28575</xdr:rowOff>
    </xdr:from>
    <xdr:to>
      <xdr:col>24</xdr:col>
      <xdr:colOff>619125</xdr:colOff>
      <xdr:row>61</xdr:row>
      <xdr:rowOff>85725</xdr:rowOff>
    </xdr:to>
    <xdr:sp>
      <xdr:nvSpPr>
        <xdr:cNvPr id="559" name="正方形/長方形 559"/>
        <xdr:cNvSpPr>
          <a:spLocks/>
        </xdr:cNvSpPr>
      </xdr:nvSpPr>
      <xdr:spPr>
        <a:xfrm>
          <a:off x="11934825" y="8258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47</xdr:row>
      <xdr:rowOff>9525</xdr:rowOff>
    </xdr:from>
    <xdr:to>
      <xdr:col>18</xdr:col>
      <xdr:colOff>304800</xdr:colOff>
      <xdr:row>47</xdr:row>
      <xdr:rowOff>152400</xdr:rowOff>
    </xdr:to>
    <xdr:sp fLocksText="0">
      <xdr:nvSpPr>
        <xdr:cNvPr id="560" name="テキスト ボックス 560"/>
        <xdr:cNvSpPr txBox="1">
          <a:spLocks noChangeArrowheads="1"/>
        </xdr:cNvSpPr>
      </xdr:nvSpPr>
      <xdr:spPr>
        <a:xfrm>
          <a:off x="119538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61</xdr:row>
      <xdr:rowOff>85725</xdr:rowOff>
    </xdr:from>
    <xdr:to>
      <xdr:col>24</xdr:col>
      <xdr:colOff>619125</xdr:colOff>
      <xdr:row>61</xdr:row>
      <xdr:rowOff>85725</xdr:rowOff>
    </xdr:to>
    <xdr:sp>
      <xdr:nvSpPr>
        <xdr:cNvPr id="561" name="直線コネクタ 561"/>
        <xdr:cNvSpPr>
          <a:spLocks/>
        </xdr:cNvSpPr>
      </xdr:nvSpPr>
      <xdr:spPr>
        <a:xfrm>
          <a:off x="11934825" y="10544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60</xdr:row>
      <xdr:rowOff>123825</xdr:rowOff>
    </xdr:from>
    <xdr:to>
      <xdr:col>18</xdr:col>
      <xdr:colOff>9525</xdr:colOff>
      <xdr:row>61</xdr:row>
      <xdr:rowOff>114300</xdr:rowOff>
    </xdr:to>
    <xdr:sp fLocksText="0">
      <xdr:nvSpPr>
        <xdr:cNvPr id="562" name="テキスト ボックス 562"/>
        <xdr:cNvSpPr txBox="1">
          <a:spLocks noChangeArrowheads="1"/>
        </xdr:cNvSpPr>
      </xdr:nvSpPr>
      <xdr:spPr>
        <a:xfrm>
          <a:off x="11753850" y="1041082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59</xdr:row>
      <xdr:rowOff>47625</xdr:rowOff>
    </xdr:from>
    <xdr:to>
      <xdr:col>24</xdr:col>
      <xdr:colOff>619125</xdr:colOff>
      <xdr:row>59</xdr:row>
      <xdr:rowOff>47625</xdr:rowOff>
    </xdr:to>
    <xdr:sp>
      <xdr:nvSpPr>
        <xdr:cNvPr id="563" name="直線コネクタ 563"/>
        <xdr:cNvSpPr>
          <a:spLocks/>
        </xdr:cNvSpPr>
      </xdr:nvSpPr>
      <xdr:spPr>
        <a:xfrm>
          <a:off x="11934825" y="1016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58</xdr:row>
      <xdr:rowOff>85725</xdr:rowOff>
    </xdr:from>
    <xdr:to>
      <xdr:col>18</xdr:col>
      <xdr:colOff>19050</xdr:colOff>
      <xdr:row>59</xdr:row>
      <xdr:rowOff>76200</xdr:rowOff>
    </xdr:to>
    <xdr:sp fLocksText="0">
      <xdr:nvSpPr>
        <xdr:cNvPr id="564" name="テキスト ボックス 564"/>
        <xdr:cNvSpPr txBox="1">
          <a:spLocks noChangeArrowheads="1"/>
        </xdr:cNvSpPr>
      </xdr:nvSpPr>
      <xdr:spPr>
        <a:xfrm>
          <a:off x="11477625" y="10029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twoCellAnchor>
  <xdr:twoCellAnchor>
    <xdr:from>
      <xdr:col>18</xdr:col>
      <xdr:colOff>76200</xdr:colOff>
      <xdr:row>57</xdr:row>
      <xdr:rowOff>9525</xdr:rowOff>
    </xdr:from>
    <xdr:to>
      <xdr:col>24</xdr:col>
      <xdr:colOff>619125</xdr:colOff>
      <xdr:row>57</xdr:row>
      <xdr:rowOff>9525</xdr:rowOff>
    </xdr:to>
    <xdr:sp>
      <xdr:nvSpPr>
        <xdr:cNvPr id="565" name="直線コネクタ 565"/>
        <xdr:cNvSpPr>
          <a:spLocks/>
        </xdr:cNvSpPr>
      </xdr:nvSpPr>
      <xdr:spPr>
        <a:xfrm>
          <a:off x="11934825" y="978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56</xdr:row>
      <xdr:rowOff>47625</xdr:rowOff>
    </xdr:from>
    <xdr:to>
      <xdr:col>18</xdr:col>
      <xdr:colOff>19050</xdr:colOff>
      <xdr:row>57</xdr:row>
      <xdr:rowOff>38100</xdr:rowOff>
    </xdr:to>
    <xdr:sp fLocksText="0">
      <xdr:nvSpPr>
        <xdr:cNvPr id="566" name="テキスト ボックス 566"/>
        <xdr:cNvSpPr txBox="1">
          <a:spLocks noChangeArrowheads="1"/>
        </xdr:cNvSpPr>
      </xdr:nvSpPr>
      <xdr:spPr>
        <a:xfrm>
          <a:off x="11477625" y="9648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18</xdr:col>
      <xdr:colOff>76200</xdr:colOff>
      <xdr:row>54</xdr:row>
      <xdr:rowOff>142875</xdr:rowOff>
    </xdr:from>
    <xdr:to>
      <xdr:col>24</xdr:col>
      <xdr:colOff>619125</xdr:colOff>
      <xdr:row>54</xdr:row>
      <xdr:rowOff>142875</xdr:rowOff>
    </xdr:to>
    <xdr:sp>
      <xdr:nvSpPr>
        <xdr:cNvPr id="567" name="直線コネクタ 567"/>
        <xdr:cNvSpPr>
          <a:spLocks/>
        </xdr:cNvSpPr>
      </xdr:nvSpPr>
      <xdr:spPr>
        <a:xfrm>
          <a:off x="11934825" y="940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54</xdr:row>
      <xdr:rowOff>9525</xdr:rowOff>
    </xdr:from>
    <xdr:to>
      <xdr:col>18</xdr:col>
      <xdr:colOff>19050</xdr:colOff>
      <xdr:row>55</xdr:row>
      <xdr:rowOff>0</xdr:rowOff>
    </xdr:to>
    <xdr:sp fLocksText="0">
      <xdr:nvSpPr>
        <xdr:cNvPr id="568" name="テキスト ボックス 568"/>
        <xdr:cNvSpPr txBox="1">
          <a:spLocks noChangeArrowheads="1"/>
        </xdr:cNvSpPr>
      </xdr:nvSpPr>
      <xdr:spPr>
        <a:xfrm>
          <a:off x="11477625" y="9267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twoCellAnchor>
  <xdr:twoCellAnchor>
    <xdr:from>
      <xdr:col>18</xdr:col>
      <xdr:colOff>76200</xdr:colOff>
      <xdr:row>52</xdr:row>
      <xdr:rowOff>104775</xdr:rowOff>
    </xdr:from>
    <xdr:to>
      <xdr:col>24</xdr:col>
      <xdr:colOff>619125</xdr:colOff>
      <xdr:row>52</xdr:row>
      <xdr:rowOff>104775</xdr:rowOff>
    </xdr:to>
    <xdr:sp>
      <xdr:nvSpPr>
        <xdr:cNvPr id="569" name="直線コネクタ 569"/>
        <xdr:cNvSpPr>
          <a:spLocks/>
        </xdr:cNvSpPr>
      </xdr:nvSpPr>
      <xdr:spPr>
        <a:xfrm>
          <a:off x="11934825" y="902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51</xdr:row>
      <xdr:rowOff>142875</xdr:rowOff>
    </xdr:from>
    <xdr:to>
      <xdr:col>18</xdr:col>
      <xdr:colOff>19050</xdr:colOff>
      <xdr:row>52</xdr:row>
      <xdr:rowOff>133350</xdr:rowOff>
    </xdr:to>
    <xdr:sp fLocksText="0">
      <xdr:nvSpPr>
        <xdr:cNvPr id="570" name="テキスト ボックス 570"/>
        <xdr:cNvSpPr txBox="1">
          <a:spLocks noChangeArrowheads="1"/>
        </xdr:cNvSpPr>
      </xdr:nvSpPr>
      <xdr:spPr>
        <a:xfrm>
          <a:off x="11410950" y="8886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18</xdr:col>
      <xdr:colOff>76200</xdr:colOff>
      <xdr:row>50</xdr:row>
      <xdr:rowOff>66675</xdr:rowOff>
    </xdr:from>
    <xdr:to>
      <xdr:col>24</xdr:col>
      <xdr:colOff>619125</xdr:colOff>
      <xdr:row>50</xdr:row>
      <xdr:rowOff>66675</xdr:rowOff>
    </xdr:to>
    <xdr:sp>
      <xdr:nvSpPr>
        <xdr:cNvPr id="571" name="直線コネクタ 571"/>
        <xdr:cNvSpPr>
          <a:spLocks/>
        </xdr:cNvSpPr>
      </xdr:nvSpPr>
      <xdr:spPr>
        <a:xfrm>
          <a:off x="11934825" y="863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49</xdr:row>
      <xdr:rowOff>104775</xdr:rowOff>
    </xdr:from>
    <xdr:to>
      <xdr:col>18</xdr:col>
      <xdr:colOff>19050</xdr:colOff>
      <xdr:row>50</xdr:row>
      <xdr:rowOff>95250</xdr:rowOff>
    </xdr:to>
    <xdr:sp fLocksText="0">
      <xdr:nvSpPr>
        <xdr:cNvPr id="572" name="テキスト ボックス 572"/>
        <xdr:cNvSpPr txBox="1">
          <a:spLocks noChangeArrowheads="1"/>
        </xdr:cNvSpPr>
      </xdr:nvSpPr>
      <xdr:spPr>
        <a:xfrm>
          <a:off x="11410950" y="8505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150,000</a:t>
          </a:r>
        </a:p>
      </xdr:txBody>
    </xdr:sp>
    <xdr:clientData/>
  </xdr:twoCellAnchor>
  <xdr:twoCellAnchor>
    <xdr:from>
      <xdr:col>18</xdr:col>
      <xdr:colOff>76200</xdr:colOff>
      <xdr:row>48</xdr:row>
      <xdr:rowOff>28575</xdr:rowOff>
    </xdr:from>
    <xdr:to>
      <xdr:col>24</xdr:col>
      <xdr:colOff>619125</xdr:colOff>
      <xdr:row>48</xdr:row>
      <xdr:rowOff>28575</xdr:rowOff>
    </xdr:to>
    <xdr:sp>
      <xdr:nvSpPr>
        <xdr:cNvPr id="573" name="直線コネクタ 573"/>
        <xdr:cNvSpPr>
          <a:spLocks/>
        </xdr:cNvSpPr>
      </xdr:nvSpPr>
      <xdr:spPr>
        <a:xfrm>
          <a:off x="11934825" y="8258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47</xdr:row>
      <xdr:rowOff>66675</xdr:rowOff>
    </xdr:from>
    <xdr:to>
      <xdr:col>18</xdr:col>
      <xdr:colOff>19050</xdr:colOff>
      <xdr:row>48</xdr:row>
      <xdr:rowOff>57150</xdr:rowOff>
    </xdr:to>
    <xdr:sp fLocksText="0">
      <xdr:nvSpPr>
        <xdr:cNvPr id="574" name="テキスト ボックス 574"/>
        <xdr:cNvSpPr txBox="1">
          <a:spLocks noChangeArrowheads="1"/>
        </xdr:cNvSpPr>
      </xdr:nvSpPr>
      <xdr:spPr>
        <a:xfrm>
          <a:off x="11410950" y="8124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180,000</a:t>
          </a:r>
        </a:p>
      </xdr:txBody>
    </xdr:sp>
    <xdr:clientData/>
  </xdr:twoCellAnchor>
  <xdr:twoCellAnchor>
    <xdr:from>
      <xdr:col>18</xdr:col>
      <xdr:colOff>76200</xdr:colOff>
      <xdr:row>48</xdr:row>
      <xdr:rowOff>28575</xdr:rowOff>
    </xdr:from>
    <xdr:to>
      <xdr:col>24</xdr:col>
      <xdr:colOff>619125</xdr:colOff>
      <xdr:row>61</xdr:row>
      <xdr:rowOff>85725</xdr:rowOff>
    </xdr:to>
    <xdr:sp>
      <xdr:nvSpPr>
        <xdr:cNvPr id="575" name="教育費グラフ枠"/>
        <xdr:cNvSpPr>
          <a:spLocks/>
        </xdr:cNvSpPr>
      </xdr:nvSpPr>
      <xdr:spPr>
        <a:xfrm>
          <a:off x="11934825" y="8258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495300</xdr:colOff>
      <xdr:row>50</xdr:row>
      <xdr:rowOff>133350</xdr:rowOff>
    </xdr:from>
    <xdr:to>
      <xdr:col>23</xdr:col>
      <xdr:colOff>495300</xdr:colOff>
      <xdr:row>59</xdr:row>
      <xdr:rowOff>104775</xdr:rowOff>
    </xdr:to>
    <xdr:sp>
      <xdr:nvSpPr>
        <xdr:cNvPr id="576" name="直線コネクタ 576"/>
        <xdr:cNvSpPr>
          <a:spLocks/>
        </xdr:cNvSpPr>
      </xdr:nvSpPr>
      <xdr:spPr>
        <a:xfrm flipV="1">
          <a:off x="15640050" y="8705850"/>
          <a:ext cx="0" cy="15144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59</xdr:row>
      <xdr:rowOff>123825</xdr:rowOff>
    </xdr:from>
    <xdr:to>
      <xdr:col>24</xdr:col>
      <xdr:colOff>352425</xdr:colOff>
      <xdr:row>60</xdr:row>
      <xdr:rowOff>114300</xdr:rowOff>
    </xdr:to>
    <xdr:sp fLocksText="0">
      <xdr:nvSpPr>
        <xdr:cNvPr id="577" name="教育費最小値テキスト"/>
        <xdr:cNvSpPr txBox="1">
          <a:spLocks noChangeArrowheads="1"/>
        </xdr:cNvSpPr>
      </xdr:nvSpPr>
      <xdr:spPr>
        <a:xfrm>
          <a:off x="15744825" y="1023937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25,460</a:t>
          </a:r>
        </a:p>
      </xdr:txBody>
    </xdr:sp>
    <xdr:clientData/>
  </xdr:twoCellAnchor>
  <xdr:twoCellAnchor>
    <xdr:from>
      <xdr:col>23</xdr:col>
      <xdr:colOff>409575</xdr:colOff>
      <xdr:row>59</xdr:row>
      <xdr:rowOff>104775</xdr:rowOff>
    </xdr:from>
    <xdr:to>
      <xdr:col>23</xdr:col>
      <xdr:colOff>581025</xdr:colOff>
      <xdr:row>59</xdr:row>
      <xdr:rowOff>104775</xdr:rowOff>
    </xdr:to>
    <xdr:sp>
      <xdr:nvSpPr>
        <xdr:cNvPr id="578" name="直線コネクタ 578"/>
        <xdr:cNvSpPr>
          <a:spLocks/>
        </xdr:cNvSpPr>
      </xdr:nvSpPr>
      <xdr:spPr>
        <a:xfrm>
          <a:off x="15554325" y="1022032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49</xdr:row>
      <xdr:rowOff>85725</xdr:rowOff>
    </xdr:from>
    <xdr:to>
      <xdr:col>24</xdr:col>
      <xdr:colOff>409575</xdr:colOff>
      <xdr:row>50</xdr:row>
      <xdr:rowOff>85725</xdr:rowOff>
    </xdr:to>
    <xdr:sp fLocksText="0">
      <xdr:nvSpPr>
        <xdr:cNvPr id="579" name="教育費最大値テキスト"/>
        <xdr:cNvSpPr txBox="1">
          <a:spLocks noChangeArrowheads="1"/>
        </xdr:cNvSpPr>
      </xdr:nvSpPr>
      <xdr:spPr>
        <a:xfrm>
          <a:off x="15744825" y="8486775"/>
          <a:ext cx="46672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144,545</a:t>
          </a:r>
        </a:p>
      </xdr:txBody>
    </xdr:sp>
    <xdr:clientData/>
  </xdr:twoCellAnchor>
  <xdr:twoCellAnchor>
    <xdr:from>
      <xdr:col>23</xdr:col>
      <xdr:colOff>409575</xdr:colOff>
      <xdr:row>50</xdr:row>
      <xdr:rowOff>133350</xdr:rowOff>
    </xdr:from>
    <xdr:to>
      <xdr:col>23</xdr:col>
      <xdr:colOff>581025</xdr:colOff>
      <xdr:row>50</xdr:row>
      <xdr:rowOff>133350</xdr:rowOff>
    </xdr:to>
    <xdr:sp>
      <xdr:nvSpPr>
        <xdr:cNvPr id="580" name="直線コネクタ 580"/>
        <xdr:cNvSpPr>
          <a:spLocks/>
        </xdr:cNvSpPr>
      </xdr:nvSpPr>
      <xdr:spPr>
        <a:xfrm>
          <a:off x="15554325" y="870585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55</xdr:row>
      <xdr:rowOff>161925</xdr:rowOff>
    </xdr:from>
    <xdr:to>
      <xdr:col>23</xdr:col>
      <xdr:colOff>495300</xdr:colOff>
      <xdr:row>56</xdr:row>
      <xdr:rowOff>95250</xdr:rowOff>
    </xdr:to>
    <xdr:sp>
      <xdr:nvSpPr>
        <xdr:cNvPr id="581" name="直線コネクタ 581"/>
        <xdr:cNvSpPr>
          <a:spLocks/>
        </xdr:cNvSpPr>
      </xdr:nvSpPr>
      <xdr:spPr>
        <a:xfrm>
          <a:off x="14830425" y="9591675"/>
          <a:ext cx="809625" cy="1047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57</xdr:row>
      <xdr:rowOff>66675</xdr:rowOff>
    </xdr:from>
    <xdr:to>
      <xdr:col>24</xdr:col>
      <xdr:colOff>352425</xdr:colOff>
      <xdr:row>58</xdr:row>
      <xdr:rowOff>66675</xdr:rowOff>
    </xdr:to>
    <xdr:sp fLocksText="0">
      <xdr:nvSpPr>
        <xdr:cNvPr id="582" name="教育費平均値テキスト"/>
        <xdr:cNvSpPr txBox="1">
          <a:spLocks noChangeArrowheads="1"/>
        </xdr:cNvSpPr>
      </xdr:nvSpPr>
      <xdr:spPr>
        <a:xfrm>
          <a:off x="15744825" y="9839325"/>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50,327</a:t>
          </a:r>
        </a:p>
      </xdr:txBody>
    </xdr:sp>
    <xdr:clientData/>
  </xdr:twoCellAnchor>
  <xdr:twoCellAnchor>
    <xdr:from>
      <xdr:col>23</xdr:col>
      <xdr:colOff>447675</xdr:colOff>
      <xdr:row>57</xdr:row>
      <xdr:rowOff>76200</xdr:rowOff>
    </xdr:from>
    <xdr:to>
      <xdr:col>23</xdr:col>
      <xdr:colOff>542925</xdr:colOff>
      <xdr:row>58</xdr:row>
      <xdr:rowOff>9525</xdr:rowOff>
    </xdr:to>
    <xdr:sp>
      <xdr:nvSpPr>
        <xdr:cNvPr id="583" name="フローチャート : 判断 583"/>
        <xdr:cNvSpPr>
          <a:spLocks/>
        </xdr:cNvSpPr>
      </xdr:nvSpPr>
      <xdr:spPr>
        <a:xfrm>
          <a:off x="15592425" y="98488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55</xdr:row>
      <xdr:rowOff>95250</xdr:rowOff>
    </xdr:from>
    <xdr:to>
      <xdr:col>22</xdr:col>
      <xdr:colOff>342900</xdr:colOff>
      <xdr:row>55</xdr:row>
      <xdr:rowOff>161925</xdr:rowOff>
    </xdr:to>
    <xdr:sp>
      <xdr:nvSpPr>
        <xdr:cNvPr id="584" name="直線コネクタ 584"/>
        <xdr:cNvSpPr>
          <a:spLocks/>
        </xdr:cNvSpPr>
      </xdr:nvSpPr>
      <xdr:spPr>
        <a:xfrm>
          <a:off x="13982700" y="9525000"/>
          <a:ext cx="847725"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57</xdr:row>
      <xdr:rowOff>38100</xdr:rowOff>
    </xdr:from>
    <xdr:to>
      <xdr:col>22</xdr:col>
      <xdr:colOff>400050</xdr:colOff>
      <xdr:row>57</xdr:row>
      <xdr:rowOff>142875</xdr:rowOff>
    </xdr:to>
    <xdr:sp>
      <xdr:nvSpPr>
        <xdr:cNvPr id="585" name="フローチャート : 判断 585"/>
        <xdr:cNvSpPr>
          <a:spLocks/>
        </xdr:cNvSpPr>
      </xdr:nvSpPr>
      <xdr:spPr>
        <a:xfrm>
          <a:off x="14792325" y="98107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57</xdr:row>
      <xdr:rowOff>142875</xdr:rowOff>
    </xdr:from>
    <xdr:to>
      <xdr:col>22</xdr:col>
      <xdr:colOff>552450</xdr:colOff>
      <xdr:row>58</xdr:row>
      <xdr:rowOff>133350</xdr:rowOff>
    </xdr:to>
    <xdr:sp fLocksText="0">
      <xdr:nvSpPr>
        <xdr:cNvPr id="586" name="テキスト ボックス 586"/>
        <xdr:cNvSpPr txBox="1">
          <a:spLocks noChangeArrowheads="1"/>
        </xdr:cNvSpPr>
      </xdr:nvSpPr>
      <xdr:spPr>
        <a:xfrm>
          <a:off x="14630400" y="99155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53,588</a:t>
          </a:r>
        </a:p>
      </xdr:txBody>
    </xdr:sp>
    <xdr:clientData/>
  </xdr:twoCellAnchor>
  <xdr:twoCellAnchor>
    <xdr:from>
      <xdr:col>19</xdr:col>
      <xdr:colOff>619125</xdr:colOff>
      <xdr:row>54</xdr:row>
      <xdr:rowOff>57150</xdr:rowOff>
    </xdr:from>
    <xdr:to>
      <xdr:col>21</xdr:col>
      <xdr:colOff>152400</xdr:colOff>
      <xdr:row>55</xdr:row>
      <xdr:rowOff>95250</xdr:rowOff>
    </xdr:to>
    <xdr:sp>
      <xdr:nvSpPr>
        <xdr:cNvPr id="587" name="直線コネクタ 587"/>
        <xdr:cNvSpPr>
          <a:spLocks/>
        </xdr:cNvSpPr>
      </xdr:nvSpPr>
      <xdr:spPr>
        <a:xfrm>
          <a:off x="13134975" y="9315450"/>
          <a:ext cx="847725" cy="2095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57</xdr:row>
      <xdr:rowOff>38100</xdr:rowOff>
    </xdr:from>
    <xdr:to>
      <xdr:col>21</xdr:col>
      <xdr:colOff>200025</xdr:colOff>
      <xdr:row>57</xdr:row>
      <xdr:rowOff>142875</xdr:rowOff>
    </xdr:to>
    <xdr:sp>
      <xdr:nvSpPr>
        <xdr:cNvPr id="588" name="フローチャート : 判断 588"/>
        <xdr:cNvSpPr>
          <a:spLocks/>
        </xdr:cNvSpPr>
      </xdr:nvSpPr>
      <xdr:spPr>
        <a:xfrm>
          <a:off x="13944600" y="981075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57</xdr:row>
      <xdr:rowOff>142875</xdr:rowOff>
    </xdr:from>
    <xdr:to>
      <xdr:col>21</xdr:col>
      <xdr:colOff>352425</xdr:colOff>
      <xdr:row>58</xdr:row>
      <xdr:rowOff>133350</xdr:rowOff>
    </xdr:to>
    <xdr:sp fLocksText="0">
      <xdr:nvSpPr>
        <xdr:cNvPr id="589" name="テキスト ボックス 589"/>
        <xdr:cNvSpPr txBox="1">
          <a:spLocks noChangeArrowheads="1"/>
        </xdr:cNvSpPr>
      </xdr:nvSpPr>
      <xdr:spPr>
        <a:xfrm>
          <a:off x="13782675" y="99155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53,584</a:t>
          </a:r>
        </a:p>
      </xdr:txBody>
    </xdr:sp>
    <xdr:clientData/>
  </xdr:twoCellAnchor>
  <xdr:twoCellAnchor>
    <xdr:from>
      <xdr:col>18</xdr:col>
      <xdr:colOff>419100</xdr:colOff>
      <xdr:row>54</xdr:row>
      <xdr:rowOff>57150</xdr:rowOff>
    </xdr:from>
    <xdr:to>
      <xdr:col>19</xdr:col>
      <xdr:colOff>619125</xdr:colOff>
      <xdr:row>54</xdr:row>
      <xdr:rowOff>76200</xdr:rowOff>
    </xdr:to>
    <xdr:sp>
      <xdr:nvSpPr>
        <xdr:cNvPr id="590" name="直線コネクタ 590"/>
        <xdr:cNvSpPr>
          <a:spLocks/>
        </xdr:cNvSpPr>
      </xdr:nvSpPr>
      <xdr:spPr>
        <a:xfrm flipV="1">
          <a:off x="12277725" y="9315450"/>
          <a:ext cx="857250"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57</xdr:row>
      <xdr:rowOff>95250</xdr:rowOff>
    </xdr:from>
    <xdr:to>
      <xdr:col>20</xdr:col>
      <xdr:colOff>9525</xdr:colOff>
      <xdr:row>58</xdr:row>
      <xdr:rowOff>19050</xdr:rowOff>
    </xdr:to>
    <xdr:sp>
      <xdr:nvSpPr>
        <xdr:cNvPr id="591" name="フローチャート : 判断 591"/>
        <xdr:cNvSpPr>
          <a:spLocks/>
        </xdr:cNvSpPr>
      </xdr:nvSpPr>
      <xdr:spPr>
        <a:xfrm>
          <a:off x="13077825" y="986790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58</xdr:row>
      <xdr:rowOff>28575</xdr:rowOff>
    </xdr:from>
    <xdr:to>
      <xdr:col>20</xdr:col>
      <xdr:colOff>161925</xdr:colOff>
      <xdr:row>59</xdr:row>
      <xdr:rowOff>19050</xdr:rowOff>
    </xdr:to>
    <xdr:sp fLocksText="0">
      <xdr:nvSpPr>
        <xdr:cNvPr id="592" name="テキスト ボックス 592"/>
        <xdr:cNvSpPr txBox="1">
          <a:spLocks noChangeArrowheads="1"/>
        </xdr:cNvSpPr>
      </xdr:nvSpPr>
      <xdr:spPr>
        <a:xfrm>
          <a:off x="12934950" y="99726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49,194</a:t>
          </a:r>
        </a:p>
      </xdr:txBody>
    </xdr:sp>
    <xdr:clientData/>
  </xdr:twoCellAnchor>
  <xdr:twoCellAnchor>
    <xdr:from>
      <xdr:col>18</xdr:col>
      <xdr:colOff>371475</xdr:colOff>
      <xdr:row>57</xdr:row>
      <xdr:rowOff>76200</xdr:rowOff>
    </xdr:from>
    <xdr:to>
      <xdr:col>18</xdr:col>
      <xdr:colOff>476250</xdr:colOff>
      <xdr:row>58</xdr:row>
      <xdr:rowOff>9525</xdr:rowOff>
    </xdr:to>
    <xdr:sp>
      <xdr:nvSpPr>
        <xdr:cNvPr id="593" name="フローチャート : 判断 593"/>
        <xdr:cNvSpPr>
          <a:spLocks/>
        </xdr:cNvSpPr>
      </xdr:nvSpPr>
      <xdr:spPr>
        <a:xfrm>
          <a:off x="12230100" y="98488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58</xdr:row>
      <xdr:rowOff>19050</xdr:rowOff>
    </xdr:from>
    <xdr:to>
      <xdr:col>18</xdr:col>
      <xdr:colOff>619125</xdr:colOff>
      <xdr:row>59</xdr:row>
      <xdr:rowOff>9525</xdr:rowOff>
    </xdr:to>
    <xdr:sp fLocksText="0">
      <xdr:nvSpPr>
        <xdr:cNvPr id="594" name="テキスト ボックス 594"/>
        <xdr:cNvSpPr txBox="1">
          <a:spLocks noChangeArrowheads="1"/>
        </xdr:cNvSpPr>
      </xdr:nvSpPr>
      <xdr:spPr>
        <a:xfrm>
          <a:off x="12077700" y="99631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50,235</a:t>
          </a:r>
        </a:p>
      </xdr:txBody>
    </xdr:sp>
    <xdr:clientData/>
  </xdr:twoCellAnchor>
  <xdr:twoCellAnchor>
    <xdr:from>
      <xdr:col>23</xdr:col>
      <xdr:colOff>314325</xdr:colOff>
      <xdr:row>61</xdr:row>
      <xdr:rowOff>76200</xdr:rowOff>
    </xdr:from>
    <xdr:to>
      <xdr:col>24</xdr:col>
      <xdr:colOff>381000</xdr:colOff>
      <xdr:row>62</xdr:row>
      <xdr:rowOff>171450</xdr:rowOff>
    </xdr:to>
    <xdr:sp fLocksText="0">
      <xdr:nvSpPr>
        <xdr:cNvPr id="595" name="テキスト ボックス 595"/>
        <xdr:cNvSpPr txBox="1">
          <a:spLocks noChangeArrowheads="1"/>
        </xdr:cNvSpPr>
      </xdr:nvSpPr>
      <xdr:spPr>
        <a:xfrm>
          <a:off x="1545907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61</xdr:row>
      <xdr:rowOff>76200</xdr:rowOff>
    </xdr:from>
    <xdr:to>
      <xdr:col>23</xdr:col>
      <xdr:colOff>238125</xdr:colOff>
      <xdr:row>62</xdr:row>
      <xdr:rowOff>171450</xdr:rowOff>
    </xdr:to>
    <xdr:sp fLocksText="0">
      <xdr:nvSpPr>
        <xdr:cNvPr id="596" name="テキスト ボックス 596"/>
        <xdr:cNvSpPr txBox="1">
          <a:spLocks noChangeArrowheads="1"/>
        </xdr:cNvSpPr>
      </xdr:nvSpPr>
      <xdr:spPr>
        <a:xfrm>
          <a:off x="146494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61</xdr:row>
      <xdr:rowOff>76200</xdr:rowOff>
    </xdr:from>
    <xdr:to>
      <xdr:col>22</xdr:col>
      <xdr:colOff>47625</xdr:colOff>
      <xdr:row>62</xdr:row>
      <xdr:rowOff>171450</xdr:rowOff>
    </xdr:to>
    <xdr:sp fLocksText="0">
      <xdr:nvSpPr>
        <xdr:cNvPr id="597" name="テキスト ボックス 597"/>
        <xdr:cNvSpPr txBox="1">
          <a:spLocks noChangeArrowheads="1"/>
        </xdr:cNvSpPr>
      </xdr:nvSpPr>
      <xdr:spPr>
        <a:xfrm>
          <a:off x="1380172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61</xdr:row>
      <xdr:rowOff>76200</xdr:rowOff>
    </xdr:from>
    <xdr:to>
      <xdr:col>20</xdr:col>
      <xdr:colOff>514350</xdr:colOff>
      <xdr:row>62</xdr:row>
      <xdr:rowOff>171450</xdr:rowOff>
    </xdr:to>
    <xdr:sp fLocksText="0">
      <xdr:nvSpPr>
        <xdr:cNvPr id="598" name="テキスト ボックス 598"/>
        <xdr:cNvSpPr txBox="1">
          <a:spLocks noChangeArrowheads="1"/>
        </xdr:cNvSpPr>
      </xdr:nvSpPr>
      <xdr:spPr>
        <a:xfrm>
          <a:off x="1295400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61</xdr:row>
      <xdr:rowOff>76200</xdr:rowOff>
    </xdr:from>
    <xdr:to>
      <xdr:col>19</xdr:col>
      <xdr:colOff>314325</xdr:colOff>
      <xdr:row>62</xdr:row>
      <xdr:rowOff>171450</xdr:rowOff>
    </xdr:to>
    <xdr:sp fLocksText="0">
      <xdr:nvSpPr>
        <xdr:cNvPr id="599" name="テキスト ボックス 599"/>
        <xdr:cNvSpPr txBox="1">
          <a:spLocks noChangeArrowheads="1"/>
        </xdr:cNvSpPr>
      </xdr:nvSpPr>
      <xdr:spPr>
        <a:xfrm>
          <a:off x="120967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56</xdr:row>
      <xdr:rowOff>38100</xdr:rowOff>
    </xdr:from>
    <xdr:to>
      <xdr:col>23</xdr:col>
      <xdr:colOff>542925</xdr:colOff>
      <xdr:row>56</xdr:row>
      <xdr:rowOff>142875</xdr:rowOff>
    </xdr:to>
    <xdr:sp>
      <xdr:nvSpPr>
        <xdr:cNvPr id="600" name="円/楕円 600"/>
        <xdr:cNvSpPr>
          <a:spLocks/>
        </xdr:cNvSpPr>
      </xdr:nvSpPr>
      <xdr:spPr>
        <a:xfrm>
          <a:off x="15592425" y="963930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55</xdr:row>
      <xdr:rowOff>76200</xdr:rowOff>
    </xdr:from>
    <xdr:to>
      <xdr:col>24</xdr:col>
      <xdr:colOff>352425</xdr:colOff>
      <xdr:row>56</xdr:row>
      <xdr:rowOff>66675</xdr:rowOff>
    </xdr:to>
    <xdr:sp fLocksText="0">
      <xdr:nvSpPr>
        <xdr:cNvPr id="601" name="教育費該当値テキスト"/>
        <xdr:cNvSpPr txBox="1">
          <a:spLocks noChangeArrowheads="1"/>
        </xdr:cNvSpPr>
      </xdr:nvSpPr>
      <xdr:spPr>
        <a:xfrm>
          <a:off x="15744825" y="95059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66,815</a:t>
          </a:r>
        </a:p>
      </xdr:txBody>
    </xdr:sp>
    <xdr:clientData/>
  </xdr:twoCellAnchor>
  <xdr:twoCellAnchor>
    <xdr:from>
      <xdr:col>22</xdr:col>
      <xdr:colOff>304800</xdr:colOff>
      <xdr:row>55</xdr:row>
      <xdr:rowOff>104775</xdr:rowOff>
    </xdr:from>
    <xdr:to>
      <xdr:col>22</xdr:col>
      <xdr:colOff>400050</xdr:colOff>
      <xdr:row>56</xdr:row>
      <xdr:rowOff>38100</xdr:rowOff>
    </xdr:to>
    <xdr:sp>
      <xdr:nvSpPr>
        <xdr:cNvPr id="602" name="円/楕円 602"/>
        <xdr:cNvSpPr>
          <a:spLocks/>
        </xdr:cNvSpPr>
      </xdr:nvSpPr>
      <xdr:spPr>
        <a:xfrm>
          <a:off x="14792325" y="95345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54</xdr:row>
      <xdr:rowOff>66675</xdr:rowOff>
    </xdr:from>
    <xdr:to>
      <xdr:col>22</xdr:col>
      <xdr:colOff>552450</xdr:colOff>
      <xdr:row>55</xdr:row>
      <xdr:rowOff>57150</xdr:rowOff>
    </xdr:to>
    <xdr:sp fLocksText="0">
      <xdr:nvSpPr>
        <xdr:cNvPr id="603" name="テキスト ボックス 603"/>
        <xdr:cNvSpPr txBox="1">
          <a:spLocks noChangeArrowheads="1"/>
        </xdr:cNvSpPr>
      </xdr:nvSpPr>
      <xdr:spPr>
        <a:xfrm>
          <a:off x="14630400" y="93249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74,964</a:t>
          </a:r>
        </a:p>
      </xdr:txBody>
    </xdr:sp>
    <xdr:clientData/>
  </xdr:twoCellAnchor>
  <xdr:twoCellAnchor>
    <xdr:from>
      <xdr:col>21</xdr:col>
      <xdr:colOff>114300</xdr:colOff>
      <xdr:row>55</xdr:row>
      <xdr:rowOff>38100</xdr:rowOff>
    </xdr:from>
    <xdr:to>
      <xdr:col>21</xdr:col>
      <xdr:colOff>200025</xdr:colOff>
      <xdr:row>55</xdr:row>
      <xdr:rowOff>142875</xdr:rowOff>
    </xdr:to>
    <xdr:sp>
      <xdr:nvSpPr>
        <xdr:cNvPr id="604" name="円/楕円 604"/>
        <xdr:cNvSpPr>
          <a:spLocks/>
        </xdr:cNvSpPr>
      </xdr:nvSpPr>
      <xdr:spPr>
        <a:xfrm>
          <a:off x="13944600" y="9467850"/>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54</xdr:row>
      <xdr:rowOff>0</xdr:rowOff>
    </xdr:from>
    <xdr:to>
      <xdr:col>21</xdr:col>
      <xdr:colOff>352425</xdr:colOff>
      <xdr:row>54</xdr:row>
      <xdr:rowOff>171450</xdr:rowOff>
    </xdr:to>
    <xdr:sp fLocksText="0">
      <xdr:nvSpPr>
        <xdr:cNvPr id="605" name="テキスト ボックス 605"/>
        <xdr:cNvSpPr txBox="1">
          <a:spLocks noChangeArrowheads="1"/>
        </xdr:cNvSpPr>
      </xdr:nvSpPr>
      <xdr:spPr>
        <a:xfrm>
          <a:off x="13782675" y="9258300"/>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80,140</a:t>
          </a:r>
        </a:p>
      </xdr:txBody>
    </xdr:sp>
    <xdr:clientData/>
  </xdr:twoCellAnchor>
  <xdr:twoCellAnchor>
    <xdr:from>
      <xdr:col>19</xdr:col>
      <xdr:colOff>561975</xdr:colOff>
      <xdr:row>53</xdr:row>
      <xdr:rowOff>171450</xdr:rowOff>
    </xdr:from>
    <xdr:to>
      <xdr:col>20</xdr:col>
      <xdr:colOff>9525</xdr:colOff>
      <xdr:row>54</xdr:row>
      <xdr:rowOff>104775</xdr:rowOff>
    </xdr:to>
    <xdr:sp>
      <xdr:nvSpPr>
        <xdr:cNvPr id="606" name="円/楕円 606"/>
        <xdr:cNvSpPr>
          <a:spLocks/>
        </xdr:cNvSpPr>
      </xdr:nvSpPr>
      <xdr:spPr>
        <a:xfrm>
          <a:off x="13077825" y="92583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52</xdr:row>
      <xdr:rowOff>133350</xdr:rowOff>
    </xdr:from>
    <xdr:to>
      <xdr:col>20</xdr:col>
      <xdr:colOff>161925</xdr:colOff>
      <xdr:row>53</xdr:row>
      <xdr:rowOff>123825</xdr:rowOff>
    </xdr:to>
    <xdr:sp fLocksText="0">
      <xdr:nvSpPr>
        <xdr:cNvPr id="607" name="テキスト ボックス 607"/>
        <xdr:cNvSpPr txBox="1">
          <a:spLocks noChangeArrowheads="1"/>
        </xdr:cNvSpPr>
      </xdr:nvSpPr>
      <xdr:spPr>
        <a:xfrm>
          <a:off x="12934950" y="90487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96,687</a:t>
          </a:r>
        </a:p>
      </xdr:txBody>
    </xdr:sp>
    <xdr:clientData/>
  </xdr:twoCellAnchor>
  <xdr:twoCellAnchor>
    <xdr:from>
      <xdr:col>18</xdr:col>
      <xdr:colOff>371475</xdr:colOff>
      <xdr:row>54</xdr:row>
      <xdr:rowOff>19050</xdr:rowOff>
    </xdr:from>
    <xdr:to>
      <xdr:col>18</xdr:col>
      <xdr:colOff>476250</xdr:colOff>
      <xdr:row>54</xdr:row>
      <xdr:rowOff>123825</xdr:rowOff>
    </xdr:to>
    <xdr:sp>
      <xdr:nvSpPr>
        <xdr:cNvPr id="608" name="円/楕円 608"/>
        <xdr:cNvSpPr>
          <a:spLocks/>
        </xdr:cNvSpPr>
      </xdr:nvSpPr>
      <xdr:spPr>
        <a:xfrm>
          <a:off x="12230100" y="927735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52</xdr:row>
      <xdr:rowOff>152400</xdr:rowOff>
    </xdr:from>
    <xdr:to>
      <xdr:col>18</xdr:col>
      <xdr:colOff>619125</xdr:colOff>
      <xdr:row>53</xdr:row>
      <xdr:rowOff>142875</xdr:rowOff>
    </xdr:to>
    <xdr:sp fLocksText="0">
      <xdr:nvSpPr>
        <xdr:cNvPr id="609" name="テキスト ボックス 609"/>
        <xdr:cNvSpPr txBox="1">
          <a:spLocks noChangeArrowheads="1"/>
        </xdr:cNvSpPr>
      </xdr:nvSpPr>
      <xdr:spPr>
        <a:xfrm>
          <a:off x="12077700" y="90678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95,244</a:t>
          </a:r>
        </a:p>
      </xdr:txBody>
    </xdr:sp>
    <xdr:clientData/>
  </xdr:twoCellAnchor>
  <xdr:twoCellAnchor>
    <xdr:from>
      <xdr:col>18</xdr:col>
      <xdr:colOff>76200</xdr:colOff>
      <xdr:row>63</xdr:row>
      <xdr:rowOff>57150</xdr:rowOff>
    </xdr:from>
    <xdr:to>
      <xdr:col>24</xdr:col>
      <xdr:colOff>619125</xdr:colOff>
      <xdr:row>65</xdr:row>
      <xdr:rowOff>28575</xdr:rowOff>
    </xdr:to>
    <xdr:sp>
      <xdr:nvSpPr>
        <xdr:cNvPr id="610" name="正方形/長方形 610"/>
        <xdr:cNvSpPr>
          <a:spLocks/>
        </xdr:cNvSpPr>
      </xdr:nvSpPr>
      <xdr:spPr>
        <a:xfrm>
          <a:off x="11934825" y="10858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災害復旧費</a:t>
          </a:r>
        </a:p>
      </xdr:txBody>
    </xdr:sp>
    <xdr:clientData/>
  </xdr:twoCellAnchor>
  <xdr:twoCellAnchor>
    <xdr:from>
      <xdr:col>18</xdr:col>
      <xdr:colOff>190500</xdr:colOff>
      <xdr:row>65</xdr:row>
      <xdr:rowOff>57150</xdr:rowOff>
    </xdr:from>
    <xdr:to>
      <xdr:col>20</xdr:col>
      <xdr:colOff>333375</xdr:colOff>
      <xdr:row>66</xdr:row>
      <xdr:rowOff>142875</xdr:rowOff>
    </xdr:to>
    <xdr:sp>
      <xdr:nvSpPr>
        <xdr:cNvPr id="611" name="正方形/長方形 611"/>
        <xdr:cNvSpPr>
          <a:spLocks/>
        </xdr:cNvSpPr>
      </xdr:nvSpPr>
      <xdr:spPr>
        <a:xfrm>
          <a:off x="1204912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66</xdr:row>
      <xdr:rowOff>85725</xdr:rowOff>
    </xdr:from>
    <xdr:to>
      <xdr:col>20</xdr:col>
      <xdr:colOff>333375</xdr:colOff>
      <xdr:row>68</xdr:row>
      <xdr:rowOff>0</xdr:rowOff>
    </xdr:to>
    <xdr:sp>
      <xdr:nvSpPr>
        <xdr:cNvPr id="612" name="正方形/長方形 612"/>
        <xdr:cNvSpPr>
          <a:spLocks/>
        </xdr:cNvSpPr>
      </xdr:nvSpPr>
      <xdr:spPr>
        <a:xfrm>
          <a:off x="1204912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13/51</a:t>
          </a:r>
        </a:p>
      </xdr:txBody>
    </xdr:sp>
    <xdr:clientData/>
  </xdr:twoCellAnchor>
  <xdr:twoCellAnchor>
    <xdr:from>
      <xdr:col>19</xdr:col>
      <xdr:colOff>514350</xdr:colOff>
      <xdr:row>65</xdr:row>
      <xdr:rowOff>57150</xdr:rowOff>
    </xdr:from>
    <xdr:to>
      <xdr:col>21</xdr:col>
      <xdr:colOff>657225</xdr:colOff>
      <xdr:row>66</xdr:row>
      <xdr:rowOff>142875</xdr:rowOff>
    </xdr:to>
    <xdr:sp>
      <xdr:nvSpPr>
        <xdr:cNvPr id="613" name="正方形/長方形 613"/>
        <xdr:cNvSpPr>
          <a:spLocks/>
        </xdr:cNvSpPr>
      </xdr:nvSpPr>
      <xdr:spPr>
        <a:xfrm>
          <a:off x="13030200"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66</xdr:row>
      <xdr:rowOff>85725</xdr:rowOff>
    </xdr:from>
    <xdr:to>
      <xdr:col>21</xdr:col>
      <xdr:colOff>657225</xdr:colOff>
      <xdr:row>68</xdr:row>
      <xdr:rowOff>0</xdr:rowOff>
    </xdr:to>
    <xdr:sp>
      <xdr:nvSpPr>
        <xdr:cNvPr id="614" name="正方形/長方形 614"/>
        <xdr:cNvSpPr>
          <a:spLocks/>
        </xdr:cNvSpPr>
      </xdr:nvSpPr>
      <xdr:spPr>
        <a:xfrm>
          <a:off x="13030200"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2,126</a:t>
          </a:r>
        </a:p>
      </xdr:txBody>
    </xdr:sp>
    <xdr:clientData/>
  </xdr:twoCellAnchor>
  <xdr:twoCellAnchor>
    <xdr:from>
      <xdr:col>21</xdr:col>
      <xdr:colOff>295275</xdr:colOff>
      <xdr:row>65</xdr:row>
      <xdr:rowOff>57150</xdr:rowOff>
    </xdr:from>
    <xdr:to>
      <xdr:col>23</xdr:col>
      <xdr:colOff>438150</xdr:colOff>
      <xdr:row>66</xdr:row>
      <xdr:rowOff>142875</xdr:rowOff>
    </xdr:to>
    <xdr:sp>
      <xdr:nvSpPr>
        <xdr:cNvPr id="615" name="正方形/長方形 615"/>
        <xdr:cNvSpPr>
          <a:spLocks/>
        </xdr:cNvSpPr>
      </xdr:nvSpPr>
      <xdr:spPr>
        <a:xfrm>
          <a:off x="14125575" y="11201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66</xdr:row>
      <xdr:rowOff>85725</xdr:rowOff>
    </xdr:from>
    <xdr:to>
      <xdr:col>23</xdr:col>
      <xdr:colOff>438150</xdr:colOff>
      <xdr:row>68</xdr:row>
      <xdr:rowOff>0</xdr:rowOff>
    </xdr:to>
    <xdr:sp>
      <xdr:nvSpPr>
        <xdr:cNvPr id="616" name="正方形/長方形 616"/>
        <xdr:cNvSpPr>
          <a:spLocks/>
        </xdr:cNvSpPr>
      </xdr:nvSpPr>
      <xdr:spPr>
        <a:xfrm>
          <a:off x="14125575" y="11401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1,930</a:t>
          </a:r>
        </a:p>
      </xdr:txBody>
    </xdr:sp>
    <xdr:clientData/>
  </xdr:twoCellAnchor>
  <xdr:twoCellAnchor>
    <xdr:from>
      <xdr:col>18</xdr:col>
      <xdr:colOff>76200</xdr:colOff>
      <xdr:row>68</xdr:row>
      <xdr:rowOff>28575</xdr:rowOff>
    </xdr:from>
    <xdr:to>
      <xdr:col>24</xdr:col>
      <xdr:colOff>619125</xdr:colOff>
      <xdr:row>81</xdr:row>
      <xdr:rowOff>85725</xdr:rowOff>
    </xdr:to>
    <xdr:sp>
      <xdr:nvSpPr>
        <xdr:cNvPr id="617" name="正方形/長方形 617"/>
        <xdr:cNvSpPr>
          <a:spLocks/>
        </xdr:cNvSpPr>
      </xdr:nvSpPr>
      <xdr:spPr>
        <a:xfrm>
          <a:off x="11934825" y="11687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67</xdr:row>
      <xdr:rowOff>9525</xdr:rowOff>
    </xdr:from>
    <xdr:to>
      <xdr:col>18</xdr:col>
      <xdr:colOff>304800</xdr:colOff>
      <xdr:row>67</xdr:row>
      <xdr:rowOff>152400</xdr:rowOff>
    </xdr:to>
    <xdr:sp fLocksText="0">
      <xdr:nvSpPr>
        <xdr:cNvPr id="618" name="テキスト ボックス 618"/>
        <xdr:cNvSpPr txBox="1">
          <a:spLocks noChangeArrowheads="1"/>
        </xdr:cNvSpPr>
      </xdr:nvSpPr>
      <xdr:spPr>
        <a:xfrm>
          <a:off x="11953875" y="11496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81</xdr:row>
      <xdr:rowOff>85725</xdr:rowOff>
    </xdr:from>
    <xdr:to>
      <xdr:col>24</xdr:col>
      <xdr:colOff>619125</xdr:colOff>
      <xdr:row>81</xdr:row>
      <xdr:rowOff>85725</xdr:rowOff>
    </xdr:to>
    <xdr:sp>
      <xdr:nvSpPr>
        <xdr:cNvPr id="619" name="直線コネクタ 619"/>
        <xdr:cNvSpPr>
          <a:spLocks/>
        </xdr:cNvSpPr>
      </xdr:nvSpPr>
      <xdr:spPr>
        <a:xfrm>
          <a:off x="11934825" y="13973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79</xdr:row>
      <xdr:rowOff>47625</xdr:rowOff>
    </xdr:from>
    <xdr:to>
      <xdr:col>24</xdr:col>
      <xdr:colOff>619125</xdr:colOff>
      <xdr:row>79</xdr:row>
      <xdr:rowOff>47625</xdr:rowOff>
    </xdr:to>
    <xdr:sp>
      <xdr:nvSpPr>
        <xdr:cNvPr id="620" name="直線コネクタ 620"/>
        <xdr:cNvSpPr>
          <a:spLocks/>
        </xdr:cNvSpPr>
      </xdr:nvSpPr>
      <xdr:spPr>
        <a:xfrm>
          <a:off x="11934825" y="1359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78</xdr:row>
      <xdr:rowOff>85725</xdr:rowOff>
    </xdr:from>
    <xdr:to>
      <xdr:col>18</xdr:col>
      <xdr:colOff>9525</xdr:colOff>
      <xdr:row>79</xdr:row>
      <xdr:rowOff>76200</xdr:rowOff>
    </xdr:to>
    <xdr:sp fLocksText="0">
      <xdr:nvSpPr>
        <xdr:cNvPr id="621" name="テキスト ボックス 621"/>
        <xdr:cNvSpPr txBox="1">
          <a:spLocks noChangeArrowheads="1"/>
        </xdr:cNvSpPr>
      </xdr:nvSpPr>
      <xdr:spPr>
        <a:xfrm>
          <a:off x="11753850" y="1345882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77</xdr:row>
      <xdr:rowOff>9525</xdr:rowOff>
    </xdr:from>
    <xdr:to>
      <xdr:col>24</xdr:col>
      <xdr:colOff>619125</xdr:colOff>
      <xdr:row>77</xdr:row>
      <xdr:rowOff>9525</xdr:rowOff>
    </xdr:to>
    <xdr:sp>
      <xdr:nvSpPr>
        <xdr:cNvPr id="622" name="直線コネクタ 622"/>
        <xdr:cNvSpPr>
          <a:spLocks/>
        </xdr:cNvSpPr>
      </xdr:nvSpPr>
      <xdr:spPr>
        <a:xfrm>
          <a:off x="11934825" y="13211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76</xdr:row>
      <xdr:rowOff>47625</xdr:rowOff>
    </xdr:from>
    <xdr:to>
      <xdr:col>18</xdr:col>
      <xdr:colOff>19050</xdr:colOff>
      <xdr:row>77</xdr:row>
      <xdr:rowOff>38100</xdr:rowOff>
    </xdr:to>
    <xdr:sp fLocksText="0">
      <xdr:nvSpPr>
        <xdr:cNvPr id="623" name="テキスト ボックス 623"/>
        <xdr:cNvSpPr txBox="1">
          <a:spLocks noChangeArrowheads="1"/>
        </xdr:cNvSpPr>
      </xdr:nvSpPr>
      <xdr:spPr>
        <a:xfrm>
          <a:off x="11544300" y="13077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a:t>
          </a:r>
        </a:p>
      </xdr:txBody>
    </xdr:sp>
    <xdr:clientData/>
  </xdr:twoCellAnchor>
  <xdr:twoCellAnchor>
    <xdr:from>
      <xdr:col>18</xdr:col>
      <xdr:colOff>76200</xdr:colOff>
      <xdr:row>74</xdr:row>
      <xdr:rowOff>142875</xdr:rowOff>
    </xdr:from>
    <xdr:to>
      <xdr:col>24</xdr:col>
      <xdr:colOff>619125</xdr:colOff>
      <xdr:row>74</xdr:row>
      <xdr:rowOff>142875</xdr:rowOff>
    </xdr:to>
    <xdr:sp>
      <xdr:nvSpPr>
        <xdr:cNvPr id="624" name="直線コネクタ 624"/>
        <xdr:cNvSpPr>
          <a:spLocks/>
        </xdr:cNvSpPr>
      </xdr:nvSpPr>
      <xdr:spPr>
        <a:xfrm>
          <a:off x="11934825" y="12830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74</xdr:row>
      <xdr:rowOff>9525</xdr:rowOff>
    </xdr:from>
    <xdr:to>
      <xdr:col>18</xdr:col>
      <xdr:colOff>19050</xdr:colOff>
      <xdr:row>75</xdr:row>
      <xdr:rowOff>0</xdr:rowOff>
    </xdr:to>
    <xdr:sp fLocksText="0">
      <xdr:nvSpPr>
        <xdr:cNvPr id="625" name="テキスト ボックス 625"/>
        <xdr:cNvSpPr txBox="1">
          <a:spLocks noChangeArrowheads="1"/>
        </xdr:cNvSpPr>
      </xdr:nvSpPr>
      <xdr:spPr>
        <a:xfrm>
          <a:off x="11544300" y="12696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a:t>
          </a:r>
        </a:p>
      </xdr:txBody>
    </xdr:sp>
    <xdr:clientData/>
  </xdr:twoCellAnchor>
  <xdr:twoCellAnchor>
    <xdr:from>
      <xdr:col>18</xdr:col>
      <xdr:colOff>76200</xdr:colOff>
      <xdr:row>72</xdr:row>
      <xdr:rowOff>104775</xdr:rowOff>
    </xdr:from>
    <xdr:to>
      <xdr:col>24</xdr:col>
      <xdr:colOff>619125</xdr:colOff>
      <xdr:row>72</xdr:row>
      <xdr:rowOff>104775</xdr:rowOff>
    </xdr:to>
    <xdr:sp>
      <xdr:nvSpPr>
        <xdr:cNvPr id="626" name="直線コネクタ 626"/>
        <xdr:cNvSpPr>
          <a:spLocks/>
        </xdr:cNvSpPr>
      </xdr:nvSpPr>
      <xdr:spPr>
        <a:xfrm>
          <a:off x="11934825" y="12449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71</xdr:row>
      <xdr:rowOff>142875</xdr:rowOff>
    </xdr:from>
    <xdr:to>
      <xdr:col>18</xdr:col>
      <xdr:colOff>19050</xdr:colOff>
      <xdr:row>72</xdr:row>
      <xdr:rowOff>133350</xdr:rowOff>
    </xdr:to>
    <xdr:sp fLocksText="0">
      <xdr:nvSpPr>
        <xdr:cNvPr id="627" name="テキスト ボックス 627"/>
        <xdr:cNvSpPr txBox="1">
          <a:spLocks noChangeArrowheads="1"/>
        </xdr:cNvSpPr>
      </xdr:nvSpPr>
      <xdr:spPr>
        <a:xfrm>
          <a:off x="11544300" y="12315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a:t>
          </a:r>
        </a:p>
      </xdr:txBody>
    </xdr:sp>
    <xdr:clientData/>
  </xdr:twoCellAnchor>
  <xdr:twoCellAnchor>
    <xdr:from>
      <xdr:col>18</xdr:col>
      <xdr:colOff>76200</xdr:colOff>
      <xdr:row>70</xdr:row>
      <xdr:rowOff>66675</xdr:rowOff>
    </xdr:from>
    <xdr:to>
      <xdr:col>24</xdr:col>
      <xdr:colOff>619125</xdr:colOff>
      <xdr:row>70</xdr:row>
      <xdr:rowOff>66675</xdr:rowOff>
    </xdr:to>
    <xdr:sp>
      <xdr:nvSpPr>
        <xdr:cNvPr id="628" name="直線コネクタ 628"/>
        <xdr:cNvSpPr>
          <a:spLocks/>
        </xdr:cNvSpPr>
      </xdr:nvSpPr>
      <xdr:spPr>
        <a:xfrm>
          <a:off x="11934825" y="12068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69</xdr:row>
      <xdr:rowOff>104775</xdr:rowOff>
    </xdr:from>
    <xdr:to>
      <xdr:col>18</xdr:col>
      <xdr:colOff>19050</xdr:colOff>
      <xdr:row>70</xdr:row>
      <xdr:rowOff>95250</xdr:rowOff>
    </xdr:to>
    <xdr:sp fLocksText="0">
      <xdr:nvSpPr>
        <xdr:cNvPr id="629" name="テキスト ボックス 629"/>
        <xdr:cNvSpPr txBox="1">
          <a:spLocks noChangeArrowheads="1"/>
        </xdr:cNvSpPr>
      </xdr:nvSpPr>
      <xdr:spPr>
        <a:xfrm>
          <a:off x="11544300" y="11934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a:t>
          </a:r>
        </a:p>
      </xdr:txBody>
    </xdr:sp>
    <xdr:clientData/>
  </xdr:twoCellAnchor>
  <xdr:twoCellAnchor>
    <xdr:from>
      <xdr:col>18</xdr:col>
      <xdr:colOff>76200</xdr:colOff>
      <xdr:row>68</xdr:row>
      <xdr:rowOff>28575</xdr:rowOff>
    </xdr:from>
    <xdr:to>
      <xdr:col>24</xdr:col>
      <xdr:colOff>619125</xdr:colOff>
      <xdr:row>68</xdr:row>
      <xdr:rowOff>28575</xdr:rowOff>
    </xdr:to>
    <xdr:sp>
      <xdr:nvSpPr>
        <xdr:cNvPr id="630" name="直線コネクタ 630"/>
        <xdr:cNvSpPr>
          <a:spLocks/>
        </xdr:cNvSpPr>
      </xdr:nvSpPr>
      <xdr:spPr>
        <a:xfrm>
          <a:off x="11934825" y="11687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67</xdr:row>
      <xdr:rowOff>66675</xdr:rowOff>
    </xdr:from>
    <xdr:to>
      <xdr:col>18</xdr:col>
      <xdr:colOff>19050</xdr:colOff>
      <xdr:row>68</xdr:row>
      <xdr:rowOff>57150</xdr:rowOff>
    </xdr:to>
    <xdr:sp fLocksText="0">
      <xdr:nvSpPr>
        <xdr:cNvPr id="631" name="テキスト ボックス 631"/>
        <xdr:cNvSpPr txBox="1">
          <a:spLocks noChangeArrowheads="1"/>
        </xdr:cNvSpPr>
      </xdr:nvSpPr>
      <xdr:spPr>
        <a:xfrm>
          <a:off x="11477625" y="115538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twoCellAnchor>
  <xdr:twoCellAnchor>
    <xdr:from>
      <xdr:col>18</xdr:col>
      <xdr:colOff>76200</xdr:colOff>
      <xdr:row>68</xdr:row>
      <xdr:rowOff>28575</xdr:rowOff>
    </xdr:from>
    <xdr:to>
      <xdr:col>24</xdr:col>
      <xdr:colOff>619125</xdr:colOff>
      <xdr:row>81</xdr:row>
      <xdr:rowOff>85725</xdr:rowOff>
    </xdr:to>
    <xdr:sp>
      <xdr:nvSpPr>
        <xdr:cNvPr id="632" name="災害復旧費グラフ枠"/>
        <xdr:cNvSpPr>
          <a:spLocks/>
        </xdr:cNvSpPr>
      </xdr:nvSpPr>
      <xdr:spPr>
        <a:xfrm>
          <a:off x="11934825" y="11687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495300</xdr:colOff>
      <xdr:row>70</xdr:row>
      <xdr:rowOff>38100</xdr:rowOff>
    </xdr:from>
    <xdr:to>
      <xdr:col>23</xdr:col>
      <xdr:colOff>495300</xdr:colOff>
      <xdr:row>79</xdr:row>
      <xdr:rowOff>47625</xdr:rowOff>
    </xdr:to>
    <xdr:sp>
      <xdr:nvSpPr>
        <xdr:cNvPr id="633" name="直線コネクタ 633"/>
        <xdr:cNvSpPr>
          <a:spLocks/>
        </xdr:cNvSpPr>
      </xdr:nvSpPr>
      <xdr:spPr>
        <a:xfrm flipV="1">
          <a:off x="15640050" y="12039600"/>
          <a:ext cx="0" cy="15525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609600</xdr:colOff>
      <xdr:row>79</xdr:row>
      <xdr:rowOff>66675</xdr:rowOff>
    </xdr:from>
    <xdr:to>
      <xdr:col>24</xdr:col>
      <xdr:colOff>66675</xdr:colOff>
      <xdr:row>80</xdr:row>
      <xdr:rowOff>57150</xdr:rowOff>
    </xdr:to>
    <xdr:sp fLocksText="0">
      <xdr:nvSpPr>
        <xdr:cNvPr id="634" name="災害復旧費最小値テキスト"/>
        <xdr:cNvSpPr txBox="1">
          <a:spLocks noChangeArrowheads="1"/>
        </xdr:cNvSpPr>
      </xdr:nvSpPr>
      <xdr:spPr>
        <a:xfrm>
          <a:off x="15754350" y="136112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23</xdr:col>
      <xdr:colOff>409575</xdr:colOff>
      <xdr:row>79</xdr:row>
      <xdr:rowOff>47625</xdr:rowOff>
    </xdr:from>
    <xdr:to>
      <xdr:col>23</xdr:col>
      <xdr:colOff>581025</xdr:colOff>
      <xdr:row>79</xdr:row>
      <xdr:rowOff>47625</xdr:rowOff>
    </xdr:to>
    <xdr:sp>
      <xdr:nvSpPr>
        <xdr:cNvPr id="635" name="直線コネクタ 635"/>
        <xdr:cNvSpPr>
          <a:spLocks/>
        </xdr:cNvSpPr>
      </xdr:nvSpPr>
      <xdr:spPr>
        <a:xfrm>
          <a:off x="15554325" y="13592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68</xdr:row>
      <xdr:rowOff>171450</xdr:rowOff>
    </xdr:from>
    <xdr:to>
      <xdr:col>24</xdr:col>
      <xdr:colOff>285750</xdr:colOff>
      <xdr:row>69</xdr:row>
      <xdr:rowOff>161925</xdr:rowOff>
    </xdr:to>
    <xdr:sp fLocksText="0">
      <xdr:nvSpPr>
        <xdr:cNvPr id="636" name="災害復旧費最大値テキスト"/>
        <xdr:cNvSpPr txBox="1">
          <a:spLocks noChangeArrowheads="1"/>
        </xdr:cNvSpPr>
      </xdr:nvSpPr>
      <xdr:spPr>
        <a:xfrm>
          <a:off x="15744825" y="11830050"/>
          <a:ext cx="3429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8,128</a:t>
          </a:r>
        </a:p>
      </xdr:txBody>
    </xdr:sp>
    <xdr:clientData/>
  </xdr:twoCellAnchor>
  <xdr:twoCellAnchor>
    <xdr:from>
      <xdr:col>23</xdr:col>
      <xdr:colOff>409575</xdr:colOff>
      <xdr:row>70</xdr:row>
      <xdr:rowOff>38100</xdr:rowOff>
    </xdr:from>
    <xdr:to>
      <xdr:col>23</xdr:col>
      <xdr:colOff>581025</xdr:colOff>
      <xdr:row>70</xdr:row>
      <xdr:rowOff>38100</xdr:rowOff>
    </xdr:to>
    <xdr:sp>
      <xdr:nvSpPr>
        <xdr:cNvPr id="637" name="直線コネクタ 637"/>
        <xdr:cNvSpPr>
          <a:spLocks/>
        </xdr:cNvSpPr>
      </xdr:nvSpPr>
      <xdr:spPr>
        <a:xfrm>
          <a:off x="15554325" y="120396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78</xdr:row>
      <xdr:rowOff>95250</xdr:rowOff>
    </xdr:from>
    <xdr:to>
      <xdr:col>23</xdr:col>
      <xdr:colOff>495300</xdr:colOff>
      <xdr:row>79</xdr:row>
      <xdr:rowOff>38100</xdr:rowOff>
    </xdr:to>
    <xdr:sp>
      <xdr:nvSpPr>
        <xdr:cNvPr id="638" name="直線コネクタ 638"/>
        <xdr:cNvSpPr>
          <a:spLocks/>
        </xdr:cNvSpPr>
      </xdr:nvSpPr>
      <xdr:spPr>
        <a:xfrm flipV="1">
          <a:off x="14830425" y="13468350"/>
          <a:ext cx="809625" cy="1143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78</xdr:row>
      <xdr:rowOff>47625</xdr:rowOff>
    </xdr:from>
    <xdr:to>
      <xdr:col>24</xdr:col>
      <xdr:colOff>190500</xdr:colOff>
      <xdr:row>79</xdr:row>
      <xdr:rowOff>38100</xdr:rowOff>
    </xdr:to>
    <xdr:sp fLocksText="0">
      <xdr:nvSpPr>
        <xdr:cNvPr id="639" name="災害復旧費平均値テキスト"/>
        <xdr:cNvSpPr txBox="1">
          <a:spLocks noChangeArrowheads="1"/>
        </xdr:cNvSpPr>
      </xdr:nvSpPr>
      <xdr:spPr>
        <a:xfrm>
          <a:off x="15744825" y="13420725"/>
          <a:ext cx="2476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582</a:t>
          </a:r>
        </a:p>
      </xdr:txBody>
    </xdr:sp>
    <xdr:clientData/>
  </xdr:twoCellAnchor>
  <xdr:twoCellAnchor>
    <xdr:from>
      <xdr:col>23</xdr:col>
      <xdr:colOff>447675</xdr:colOff>
      <xdr:row>78</xdr:row>
      <xdr:rowOff>57150</xdr:rowOff>
    </xdr:from>
    <xdr:to>
      <xdr:col>23</xdr:col>
      <xdr:colOff>542925</xdr:colOff>
      <xdr:row>78</xdr:row>
      <xdr:rowOff>152400</xdr:rowOff>
    </xdr:to>
    <xdr:sp>
      <xdr:nvSpPr>
        <xdr:cNvPr id="640" name="フローチャート : 判断 640"/>
        <xdr:cNvSpPr>
          <a:spLocks/>
        </xdr:cNvSpPr>
      </xdr:nvSpPr>
      <xdr:spPr>
        <a:xfrm>
          <a:off x="15592425" y="134302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xdr:row>
      <xdr:rowOff>133350</xdr:rowOff>
    </xdr:from>
    <xdr:to>
      <xdr:col>22</xdr:col>
      <xdr:colOff>342900</xdr:colOff>
      <xdr:row>79</xdr:row>
      <xdr:rowOff>38100</xdr:rowOff>
    </xdr:to>
    <xdr:sp>
      <xdr:nvSpPr>
        <xdr:cNvPr id="641" name="直線コネクタ 641"/>
        <xdr:cNvSpPr>
          <a:spLocks/>
        </xdr:cNvSpPr>
      </xdr:nvSpPr>
      <xdr:spPr>
        <a:xfrm>
          <a:off x="13982700" y="12992100"/>
          <a:ext cx="847725" cy="5905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78</xdr:row>
      <xdr:rowOff>38100</xdr:rowOff>
    </xdr:from>
    <xdr:to>
      <xdr:col>22</xdr:col>
      <xdr:colOff>400050</xdr:colOff>
      <xdr:row>78</xdr:row>
      <xdr:rowOff>133350</xdr:rowOff>
    </xdr:to>
    <xdr:sp>
      <xdr:nvSpPr>
        <xdr:cNvPr id="642" name="フローチャート : 判断 642"/>
        <xdr:cNvSpPr>
          <a:spLocks/>
        </xdr:cNvSpPr>
      </xdr:nvSpPr>
      <xdr:spPr>
        <a:xfrm>
          <a:off x="14792325" y="13411200"/>
          <a:ext cx="104775"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76</xdr:row>
      <xdr:rowOff>171450</xdr:rowOff>
    </xdr:from>
    <xdr:to>
      <xdr:col>22</xdr:col>
      <xdr:colOff>466725</xdr:colOff>
      <xdr:row>77</xdr:row>
      <xdr:rowOff>161925</xdr:rowOff>
    </xdr:to>
    <xdr:sp fLocksText="0">
      <xdr:nvSpPr>
        <xdr:cNvPr id="643" name="テキスト ボックス 643"/>
        <xdr:cNvSpPr txBox="1">
          <a:spLocks noChangeArrowheads="1"/>
        </xdr:cNvSpPr>
      </xdr:nvSpPr>
      <xdr:spPr>
        <a:xfrm>
          <a:off x="14716125" y="13201650"/>
          <a:ext cx="23812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684</a:t>
          </a:r>
        </a:p>
      </xdr:txBody>
    </xdr:sp>
    <xdr:clientData/>
  </xdr:twoCellAnchor>
  <xdr:twoCellAnchor>
    <xdr:from>
      <xdr:col>19</xdr:col>
      <xdr:colOff>619125</xdr:colOff>
      <xdr:row>75</xdr:row>
      <xdr:rowOff>133350</xdr:rowOff>
    </xdr:from>
    <xdr:to>
      <xdr:col>21</xdr:col>
      <xdr:colOff>152400</xdr:colOff>
      <xdr:row>75</xdr:row>
      <xdr:rowOff>152400</xdr:rowOff>
    </xdr:to>
    <xdr:sp>
      <xdr:nvSpPr>
        <xdr:cNvPr id="644" name="直線コネクタ 644"/>
        <xdr:cNvSpPr>
          <a:spLocks/>
        </xdr:cNvSpPr>
      </xdr:nvSpPr>
      <xdr:spPr>
        <a:xfrm flipV="1">
          <a:off x="13134975" y="12992100"/>
          <a:ext cx="847725" cy="1905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77</xdr:row>
      <xdr:rowOff>161925</xdr:rowOff>
    </xdr:from>
    <xdr:to>
      <xdr:col>21</xdr:col>
      <xdr:colOff>200025</xdr:colOff>
      <xdr:row>78</xdr:row>
      <xdr:rowOff>95250</xdr:rowOff>
    </xdr:to>
    <xdr:sp>
      <xdr:nvSpPr>
        <xdr:cNvPr id="645" name="フローチャート : 判断 645"/>
        <xdr:cNvSpPr>
          <a:spLocks/>
        </xdr:cNvSpPr>
      </xdr:nvSpPr>
      <xdr:spPr>
        <a:xfrm>
          <a:off x="13944600" y="133635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78</xdr:row>
      <xdr:rowOff>95250</xdr:rowOff>
    </xdr:from>
    <xdr:to>
      <xdr:col>21</xdr:col>
      <xdr:colOff>276225</xdr:colOff>
      <xdr:row>79</xdr:row>
      <xdr:rowOff>95250</xdr:rowOff>
    </xdr:to>
    <xdr:sp fLocksText="0">
      <xdr:nvSpPr>
        <xdr:cNvPr id="646" name="テキスト ボックス 646"/>
        <xdr:cNvSpPr txBox="1">
          <a:spLocks noChangeArrowheads="1"/>
        </xdr:cNvSpPr>
      </xdr:nvSpPr>
      <xdr:spPr>
        <a:xfrm>
          <a:off x="13868400" y="13468350"/>
          <a:ext cx="23812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909</a:t>
          </a:r>
        </a:p>
      </xdr:txBody>
    </xdr:sp>
    <xdr:clientData/>
  </xdr:twoCellAnchor>
  <xdr:twoCellAnchor>
    <xdr:from>
      <xdr:col>18</xdr:col>
      <xdr:colOff>419100</xdr:colOff>
      <xdr:row>75</xdr:row>
      <xdr:rowOff>152400</xdr:rowOff>
    </xdr:from>
    <xdr:to>
      <xdr:col>19</xdr:col>
      <xdr:colOff>619125</xdr:colOff>
      <xdr:row>79</xdr:row>
      <xdr:rowOff>38100</xdr:rowOff>
    </xdr:to>
    <xdr:sp>
      <xdr:nvSpPr>
        <xdr:cNvPr id="647" name="直線コネクタ 647"/>
        <xdr:cNvSpPr>
          <a:spLocks/>
        </xdr:cNvSpPr>
      </xdr:nvSpPr>
      <xdr:spPr>
        <a:xfrm flipV="1">
          <a:off x="12277725" y="13011150"/>
          <a:ext cx="857250" cy="5715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76</xdr:row>
      <xdr:rowOff>123825</xdr:rowOff>
    </xdr:from>
    <xdr:to>
      <xdr:col>20</xdr:col>
      <xdr:colOff>9525</xdr:colOff>
      <xdr:row>77</xdr:row>
      <xdr:rowOff>57150</xdr:rowOff>
    </xdr:to>
    <xdr:sp>
      <xdr:nvSpPr>
        <xdr:cNvPr id="648" name="フローチャート : 判断 648"/>
        <xdr:cNvSpPr>
          <a:spLocks/>
        </xdr:cNvSpPr>
      </xdr:nvSpPr>
      <xdr:spPr>
        <a:xfrm>
          <a:off x="13077825" y="13154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77</xdr:row>
      <xdr:rowOff>66675</xdr:rowOff>
    </xdr:from>
    <xdr:to>
      <xdr:col>20</xdr:col>
      <xdr:colOff>123825</xdr:colOff>
      <xdr:row>78</xdr:row>
      <xdr:rowOff>57150</xdr:rowOff>
    </xdr:to>
    <xdr:sp fLocksText="0">
      <xdr:nvSpPr>
        <xdr:cNvPr id="649" name="テキスト ボックス 649"/>
        <xdr:cNvSpPr txBox="1">
          <a:spLocks noChangeArrowheads="1"/>
        </xdr:cNvSpPr>
      </xdr:nvSpPr>
      <xdr:spPr>
        <a:xfrm>
          <a:off x="12963525" y="13268325"/>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1,992</a:t>
          </a:r>
        </a:p>
      </xdr:txBody>
    </xdr:sp>
    <xdr:clientData/>
  </xdr:twoCellAnchor>
  <xdr:twoCellAnchor>
    <xdr:from>
      <xdr:col>18</xdr:col>
      <xdr:colOff>371475</xdr:colOff>
      <xdr:row>76</xdr:row>
      <xdr:rowOff>0</xdr:rowOff>
    </xdr:from>
    <xdr:to>
      <xdr:col>18</xdr:col>
      <xdr:colOff>476250</xdr:colOff>
      <xdr:row>76</xdr:row>
      <xdr:rowOff>104775</xdr:rowOff>
    </xdr:to>
    <xdr:sp>
      <xdr:nvSpPr>
        <xdr:cNvPr id="650" name="フローチャート : 判断 650"/>
        <xdr:cNvSpPr>
          <a:spLocks/>
        </xdr:cNvSpPr>
      </xdr:nvSpPr>
      <xdr:spPr>
        <a:xfrm>
          <a:off x="12230100" y="1303020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74</xdr:row>
      <xdr:rowOff>133350</xdr:rowOff>
    </xdr:from>
    <xdr:to>
      <xdr:col>18</xdr:col>
      <xdr:colOff>590550</xdr:colOff>
      <xdr:row>75</xdr:row>
      <xdr:rowOff>123825</xdr:rowOff>
    </xdr:to>
    <xdr:sp fLocksText="0">
      <xdr:nvSpPr>
        <xdr:cNvPr id="651" name="テキスト ボックス 651"/>
        <xdr:cNvSpPr txBox="1">
          <a:spLocks noChangeArrowheads="1"/>
        </xdr:cNvSpPr>
      </xdr:nvSpPr>
      <xdr:spPr>
        <a:xfrm>
          <a:off x="12115800" y="12820650"/>
          <a:ext cx="3333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2,652</a:t>
          </a:r>
        </a:p>
      </xdr:txBody>
    </xdr:sp>
    <xdr:clientData/>
  </xdr:twoCellAnchor>
  <xdr:twoCellAnchor>
    <xdr:from>
      <xdr:col>23</xdr:col>
      <xdr:colOff>314325</xdr:colOff>
      <xdr:row>81</xdr:row>
      <xdr:rowOff>76200</xdr:rowOff>
    </xdr:from>
    <xdr:to>
      <xdr:col>24</xdr:col>
      <xdr:colOff>381000</xdr:colOff>
      <xdr:row>82</xdr:row>
      <xdr:rowOff>171450</xdr:rowOff>
    </xdr:to>
    <xdr:sp fLocksText="0">
      <xdr:nvSpPr>
        <xdr:cNvPr id="652" name="テキスト ボックス 652"/>
        <xdr:cNvSpPr txBox="1">
          <a:spLocks noChangeArrowheads="1"/>
        </xdr:cNvSpPr>
      </xdr:nvSpPr>
      <xdr:spPr>
        <a:xfrm>
          <a:off x="15459075" y="13963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81</xdr:row>
      <xdr:rowOff>76200</xdr:rowOff>
    </xdr:from>
    <xdr:to>
      <xdr:col>23</xdr:col>
      <xdr:colOff>238125</xdr:colOff>
      <xdr:row>82</xdr:row>
      <xdr:rowOff>171450</xdr:rowOff>
    </xdr:to>
    <xdr:sp fLocksText="0">
      <xdr:nvSpPr>
        <xdr:cNvPr id="653" name="テキスト ボックス 653"/>
        <xdr:cNvSpPr txBox="1">
          <a:spLocks noChangeArrowheads="1"/>
        </xdr:cNvSpPr>
      </xdr:nvSpPr>
      <xdr:spPr>
        <a:xfrm>
          <a:off x="1464945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81</xdr:row>
      <xdr:rowOff>76200</xdr:rowOff>
    </xdr:from>
    <xdr:to>
      <xdr:col>22</xdr:col>
      <xdr:colOff>47625</xdr:colOff>
      <xdr:row>82</xdr:row>
      <xdr:rowOff>171450</xdr:rowOff>
    </xdr:to>
    <xdr:sp fLocksText="0">
      <xdr:nvSpPr>
        <xdr:cNvPr id="654" name="テキスト ボックス 654"/>
        <xdr:cNvSpPr txBox="1">
          <a:spLocks noChangeArrowheads="1"/>
        </xdr:cNvSpPr>
      </xdr:nvSpPr>
      <xdr:spPr>
        <a:xfrm>
          <a:off x="13801725"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81</xdr:row>
      <xdr:rowOff>76200</xdr:rowOff>
    </xdr:from>
    <xdr:to>
      <xdr:col>20</xdr:col>
      <xdr:colOff>514350</xdr:colOff>
      <xdr:row>82</xdr:row>
      <xdr:rowOff>171450</xdr:rowOff>
    </xdr:to>
    <xdr:sp fLocksText="0">
      <xdr:nvSpPr>
        <xdr:cNvPr id="655" name="テキスト ボックス 655"/>
        <xdr:cNvSpPr txBox="1">
          <a:spLocks noChangeArrowheads="1"/>
        </xdr:cNvSpPr>
      </xdr:nvSpPr>
      <xdr:spPr>
        <a:xfrm>
          <a:off x="1295400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81</xdr:row>
      <xdr:rowOff>76200</xdr:rowOff>
    </xdr:from>
    <xdr:to>
      <xdr:col>19</xdr:col>
      <xdr:colOff>314325</xdr:colOff>
      <xdr:row>82</xdr:row>
      <xdr:rowOff>171450</xdr:rowOff>
    </xdr:to>
    <xdr:sp fLocksText="0">
      <xdr:nvSpPr>
        <xdr:cNvPr id="656" name="テキスト ボックス 656"/>
        <xdr:cNvSpPr txBox="1">
          <a:spLocks noChangeArrowheads="1"/>
        </xdr:cNvSpPr>
      </xdr:nvSpPr>
      <xdr:spPr>
        <a:xfrm>
          <a:off x="12096750" y="13963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78</xdr:row>
      <xdr:rowOff>47625</xdr:rowOff>
    </xdr:from>
    <xdr:to>
      <xdr:col>23</xdr:col>
      <xdr:colOff>542925</xdr:colOff>
      <xdr:row>78</xdr:row>
      <xdr:rowOff>152400</xdr:rowOff>
    </xdr:to>
    <xdr:sp>
      <xdr:nvSpPr>
        <xdr:cNvPr id="657" name="円/楕円 657"/>
        <xdr:cNvSpPr>
          <a:spLocks/>
        </xdr:cNvSpPr>
      </xdr:nvSpPr>
      <xdr:spPr>
        <a:xfrm>
          <a:off x="15592425" y="134207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77</xdr:row>
      <xdr:rowOff>19050</xdr:rowOff>
    </xdr:from>
    <xdr:to>
      <xdr:col>24</xdr:col>
      <xdr:colOff>190500</xdr:colOff>
      <xdr:row>78</xdr:row>
      <xdr:rowOff>19050</xdr:rowOff>
    </xdr:to>
    <xdr:sp fLocksText="0">
      <xdr:nvSpPr>
        <xdr:cNvPr id="658" name="災害復旧費該当値テキスト"/>
        <xdr:cNvSpPr txBox="1">
          <a:spLocks noChangeArrowheads="1"/>
        </xdr:cNvSpPr>
      </xdr:nvSpPr>
      <xdr:spPr>
        <a:xfrm>
          <a:off x="15744825" y="13220700"/>
          <a:ext cx="24765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609</a:t>
          </a:r>
        </a:p>
      </xdr:txBody>
    </xdr:sp>
    <xdr:clientData/>
  </xdr:twoCellAnchor>
  <xdr:twoCellAnchor>
    <xdr:from>
      <xdr:col>22</xdr:col>
      <xdr:colOff>304800</xdr:colOff>
      <xdr:row>78</xdr:row>
      <xdr:rowOff>161925</xdr:rowOff>
    </xdr:from>
    <xdr:to>
      <xdr:col>22</xdr:col>
      <xdr:colOff>400050</xdr:colOff>
      <xdr:row>79</xdr:row>
      <xdr:rowOff>85725</xdr:rowOff>
    </xdr:to>
    <xdr:sp>
      <xdr:nvSpPr>
        <xdr:cNvPr id="659" name="円/楕円 659"/>
        <xdr:cNvSpPr>
          <a:spLocks/>
        </xdr:cNvSpPr>
      </xdr:nvSpPr>
      <xdr:spPr>
        <a:xfrm>
          <a:off x="14792325" y="135350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79</xdr:row>
      <xdr:rowOff>95250</xdr:rowOff>
    </xdr:from>
    <xdr:to>
      <xdr:col>22</xdr:col>
      <xdr:colOff>438150</xdr:colOff>
      <xdr:row>80</xdr:row>
      <xdr:rowOff>85725</xdr:rowOff>
    </xdr:to>
    <xdr:sp fLocksText="0">
      <xdr:nvSpPr>
        <xdr:cNvPr id="660" name="テキスト ボックス 660"/>
        <xdr:cNvSpPr txBox="1">
          <a:spLocks noChangeArrowheads="1"/>
        </xdr:cNvSpPr>
      </xdr:nvSpPr>
      <xdr:spPr>
        <a:xfrm>
          <a:off x="14754225" y="13639800"/>
          <a:ext cx="1714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twoCellAnchor>
  <xdr:twoCellAnchor>
    <xdr:from>
      <xdr:col>21</xdr:col>
      <xdr:colOff>114300</xdr:colOff>
      <xdr:row>75</xdr:row>
      <xdr:rowOff>85725</xdr:rowOff>
    </xdr:from>
    <xdr:to>
      <xdr:col>21</xdr:col>
      <xdr:colOff>200025</xdr:colOff>
      <xdr:row>76</xdr:row>
      <xdr:rowOff>9525</xdr:rowOff>
    </xdr:to>
    <xdr:sp>
      <xdr:nvSpPr>
        <xdr:cNvPr id="661" name="円/楕円 661"/>
        <xdr:cNvSpPr>
          <a:spLocks/>
        </xdr:cNvSpPr>
      </xdr:nvSpPr>
      <xdr:spPr>
        <a:xfrm>
          <a:off x="13944600" y="1294447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647700</xdr:colOff>
      <xdr:row>74</xdr:row>
      <xdr:rowOff>38100</xdr:rowOff>
    </xdr:from>
    <xdr:to>
      <xdr:col>21</xdr:col>
      <xdr:colOff>323850</xdr:colOff>
      <xdr:row>75</xdr:row>
      <xdr:rowOff>38100</xdr:rowOff>
    </xdr:to>
    <xdr:sp fLocksText="0">
      <xdr:nvSpPr>
        <xdr:cNvPr id="662" name="テキスト ボックス 662"/>
        <xdr:cNvSpPr txBox="1">
          <a:spLocks noChangeArrowheads="1"/>
        </xdr:cNvSpPr>
      </xdr:nvSpPr>
      <xdr:spPr>
        <a:xfrm>
          <a:off x="13820775" y="12725400"/>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3,141</a:t>
          </a:r>
        </a:p>
      </xdr:txBody>
    </xdr:sp>
    <xdr:clientData/>
  </xdr:twoCellAnchor>
  <xdr:twoCellAnchor>
    <xdr:from>
      <xdr:col>19</xdr:col>
      <xdr:colOff>561975</xdr:colOff>
      <xdr:row>75</xdr:row>
      <xdr:rowOff>104775</xdr:rowOff>
    </xdr:from>
    <xdr:to>
      <xdr:col>20</xdr:col>
      <xdr:colOff>9525</xdr:colOff>
      <xdr:row>76</xdr:row>
      <xdr:rowOff>38100</xdr:rowOff>
    </xdr:to>
    <xdr:sp>
      <xdr:nvSpPr>
        <xdr:cNvPr id="663" name="円/楕円 663"/>
        <xdr:cNvSpPr>
          <a:spLocks/>
        </xdr:cNvSpPr>
      </xdr:nvSpPr>
      <xdr:spPr>
        <a:xfrm>
          <a:off x="13077825" y="129635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74</xdr:row>
      <xdr:rowOff>57150</xdr:rowOff>
    </xdr:from>
    <xdr:to>
      <xdr:col>20</xdr:col>
      <xdr:colOff>123825</xdr:colOff>
      <xdr:row>75</xdr:row>
      <xdr:rowOff>57150</xdr:rowOff>
    </xdr:to>
    <xdr:sp fLocksText="0">
      <xdr:nvSpPr>
        <xdr:cNvPr id="664" name="テキスト ボックス 664"/>
        <xdr:cNvSpPr txBox="1">
          <a:spLocks noChangeArrowheads="1"/>
        </xdr:cNvSpPr>
      </xdr:nvSpPr>
      <xdr:spPr>
        <a:xfrm>
          <a:off x="12963525" y="12744450"/>
          <a:ext cx="333375"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3,021</a:t>
          </a:r>
        </a:p>
      </xdr:txBody>
    </xdr:sp>
    <xdr:clientData/>
  </xdr:twoCellAnchor>
  <xdr:twoCellAnchor>
    <xdr:from>
      <xdr:col>18</xdr:col>
      <xdr:colOff>371475</xdr:colOff>
      <xdr:row>78</xdr:row>
      <xdr:rowOff>161925</xdr:rowOff>
    </xdr:from>
    <xdr:to>
      <xdr:col>18</xdr:col>
      <xdr:colOff>476250</xdr:colOff>
      <xdr:row>79</xdr:row>
      <xdr:rowOff>85725</xdr:rowOff>
    </xdr:to>
    <xdr:sp>
      <xdr:nvSpPr>
        <xdr:cNvPr id="665" name="円/楕円 665"/>
        <xdr:cNvSpPr>
          <a:spLocks/>
        </xdr:cNvSpPr>
      </xdr:nvSpPr>
      <xdr:spPr>
        <a:xfrm>
          <a:off x="12230100" y="13535025"/>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333375</xdr:colOff>
      <xdr:row>79</xdr:row>
      <xdr:rowOff>95250</xdr:rowOff>
    </xdr:from>
    <xdr:to>
      <xdr:col>18</xdr:col>
      <xdr:colOff>514350</xdr:colOff>
      <xdr:row>80</xdr:row>
      <xdr:rowOff>85725</xdr:rowOff>
    </xdr:to>
    <xdr:sp fLocksText="0">
      <xdr:nvSpPr>
        <xdr:cNvPr id="666" name="テキスト ボックス 666"/>
        <xdr:cNvSpPr txBox="1">
          <a:spLocks noChangeArrowheads="1"/>
        </xdr:cNvSpPr>
      </xdr:nvSpPr>
      <xdr:spPr>
        <a:xfrm>
          <a:off x="12192000" y="13639800"/>
          <a:ext cx="1809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twoCellAnchor>
  <xdr:twoCellAnchor>
    <xdr:from>
      <xdr:col>18</xdr:col>
      <xdr:colOff>76200</xdr:colOff>
      <xdr:row>83</xdr:row>
      <xdr:rowOff>57150</xdr:rowOff>
    </xdr:from>
    <xdr:to>
      <xdr:col>24</xdr:col>
      <xdr:colOff>619125</xdr:colOff>
      <xdr:row>85</xdr:row>
      <xdr:rowOff>28575</xdr:rowOff>
    </xdr:to>
    <xdr:sp>
      <xdr:nvSpPr>
        <xdr:cNvPr id="667" name="正方形/長方形 667"/>
        <xdr:cNvSpPr>
          <a:spLocks/>
        </xdr:cNvSpPr>
      </xdr:nvSpPr>
      <xdr:spPr>
        <a:xfrm>
          <a:off x="11934825" y="14287500"/>
          <a:ext cx="4486275"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18</xdr:col>
      <xdr:colOff>190500</xdr:colOff>
      <xdr:row>85</xdr:row>
      <xdr:rowOff>57150</xdr:rowOff>
    </xdr:from>
    <xdr:to>
      <xdr:col>20</xdr:col>
      <xdr:colOff>333375</xdr:colOff>
      <xdr:row>86</xdr:row>
      <xdr:rowOff>142875</xdr:rowOff>
    </xdr:to>
    <xdr:sp>
      <xdr:nvSpPr>
        <xdr:cNvPr id="668" name="正方形/長方形 668"/>
        <xdr:cNvSpPr>
          <a:spLocks/>
        </xdr:cNvSpPr>
      </xdr:nvSpPr>
      <xdr:spPr>
        <a:xfrm>
          <a:off x="1204912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18</xdr:col>
      <xdr:colOff>190500</xdr:colOff>
      <xdr:row>86</xdr:row>
      <xdr:rowOff>85725</xdr:rowOff>
    </xdr:from>
    <xdr:to>
      <xdr:col>20</xdr:col>
      <xdr:colOff>333375</xdr:colOff>
      <xdr:row>87</xdr:row>
      <xdr:rowOff>171450</xdr:rowOff>
    </xdr:to>
    <xdr:sp>
      <xdr:nvSpPr>
        <xdr:cNvPr id="669" name="正方形/長方形 669"/>
        <xdr:cNvSpPr>
          <a:spLocks/>
        </xdr:cNvSpPr>
      </xdr:nvSpPr>
      <xdr:spPr>
        <a:xfrm>
          <a:off x="1204912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6/51</a:t>
          </a:r>
        </a:p>
      </xdr:txBody>
    </xdr:sp>
    <xdr:clientData/>
  </xdr:twoCellAnchor>
  <xdr:twoCellAnchor>
    <xdr:from>
      <xdr:col>19</xdr:col>
      <xdr:colOff>514350</xdr:colOff>
      <xdr:row>85</xdr:row>
      <xdr:rowOff>57150</xdr:rowOff>
    </xdr:from>
    <xdr:to>
      <xdr:col>21</xdr:col>
      <xdr:colOff>657225</xdr:colOff>
      <xdr:row>86</xdr:row>
      <xdr:rowOff>142875</xdr:rowOff>
    </xdr:to>
    <xdr:sp>
      <xdr:nvSpPr>
        <xdr:cNvPr id="670" name="正方形/長方形 670"/>
        <xdr:cNvSpPr>
          <a:spLocks/>
        </xdr:cNvSpPr>
      </xdr:nvSpPr>
      <xdr:spPr>
        <a:xfrm>
          <a:off x="13030200"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19</xdr:col>
      <xdr:colOff>514350</xdr:colOff>
      <xdr:row>86</xdr:row>
      <xdr:rowOff>85725</xdr:rowOff>
    </xdr:from>
    <xdr:to>
      <xdr:col>21</xdr:col>
      <xdr:colOff>657225</xdr:colOff>
      <xdr:row>87</xdr:row>
      <xdr:rowOff>171450</xdr:rowOff>
    </xdr:to>
    <xdr:sp>
      <xdr:nvSpPr>
        <xdr:cNvPr id="671" name="正方形/長方形 671"/>
        <xdr:cNvSpPr>
          <a:spLocks/>
        </xdr:cNvSpPr>
      </xdr:nvSpPr>
      <xdr:spPr>
        <a:xfrm>
          <a:off x="13030200"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43,851</a:t>
          </a:r>
        </a:p>
      </xdr:txBody>
    </xdr:sp>
    <xdr:clientData/>
  </xdr:twoCellAnchor>
  <xdr:twoCellAnchor>
    <xdr:from>
      <xdr:col>21</xdr:col>
      <xdr:colOff>295275</xdr:colOff>
      <xdr:row>85</xdr:row>
      <xdr:rowOff>57150</xdr:rowOff>
    </xdr:from>
    <xdr:to>
      <xdr:col>23</xdr:col>
      <xdr:colOff>438150</xdr:colOff>
      <xdr:row>86</xdr:row>
      <xdr:rowOff>142875</xdr:rowOff>
    </xdr:to>
    <xdr:sp>
      <xdr:nvSpPr>
        <xdr:cNvPr id="672" name="正方形/長方形 672"/>
        <xdr:cNvSpPr>
          <a:spLocks/>
        </xdr:cNvSpPr>
      </xdr:nvSpPr>
      <xdr:spPr>
        <a:xfrm>
          <a:off x="14125575" y="14630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21</xdr:col>
      <xdr:colOff>295275</xdr:colOff>
      <xdr:row>86</xdr:row>
      <xdr:rowOff>85725</xdr:rowOff>
    </xdr:from>
    <xdr:to>
      <xdr:col>23</xdr:col>
      <xdr:colOff>438150</xdr:colOff>
      <xdr:row>87</xdr:row>
      <xdr:rowOff>171450</xdr:rowOff>
    </xdr:to>
    <xdr:sp>
      <xdr:nvSpPr>
        <xdr:cNvPr id="673" name="正方形/長方形 673"/>
        <xdr:cNvSpPr>
          <a:spLocks/>
        </xdr:cNvSpPr>
      </xdr:nvSpPr>
      <xdr:spPr>
        <a:xfrm>
          <a:off x="14125575" y="14830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61,146</a:t>
          </a:r>
        </a:p>
      </xdr:txBody>
    </xdr:sp>
    <xdr:clientData/>
  </xdr:twoCellAnchor>
  <xdr:twoCellAnchor>
    <xdr:from>
      <xdr:col>18</xdr:col>
      <xdr:colOff>76200</xdr:colOff>
      <xdr:row>88</xdr:row>
      <xdr:rowOff>28575</xdr:rowOff>
    </xdr:from>
    <xdr:to>
      <xdr:col>24</xdr:col>
      <xdr:colOff>619125</xdr:colOff>
      <xdr:row>101</xdr:row>
      <xdr:rowOff>85725</xdr:rowOff>
    </xdr:to>
    <xdr:sp>
      <xdr:nvSpPr>
        <xdr:cNvPr id="674" name="正方形/長方形 674"/>
        <xdr:cNvSpPr>
          <a:spLocks/>
        </xdr:cNvSpPr>
      </xdr:nvSpPr>
      <xdr:spPr>
        <a:xfrm>
          <a:off x="11934825" y="15116175"/>
          <a:ext cx="448627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87</xdr:row>
      <xdr:rowOff>9525</xdr:rowOff>
    </xdr:from>
    <xdr:to>
      <xdr:col>18</xdr:col>
      <xdr:colOff>304800</xdr:colOff>
      <xdr:row>87</xdr:row>
      <xdr:rowOff>152400</xdr:rowOff>
    </xdr:to>
    <xdr:sp fLocksText="0">
      <xdr:nvSpPr>
        <xdr:cNvPr id="675" name="テキスト ボックス 675"/>
        <xdr:cNvSpPr txBox="1">
          <a:spLocks noChangeArrowheads="1"/>
        </xdr:cNvSpPr>
      </xdr:nvSpPr>
      <xdr:spPr>
        <a:xfrm>
          <a:off x="11953875" y="14925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76200</xdr:colOff>
      <xdr:row>101</xdr:row>
      <xdr:rowOff>85725</xdr:rowOff>
    </xdr:from>
    <xdr:to>
      <xdr:col>24</xdr:col>
      <xdr:colOff>619125</xdr:colOff>
      <xdr:row>101</xdr:row>
      <xdr:rowOff>85725</xdr:rowOff>
    </xdr:to>
    <xdr:sp>
      <xdr:nvSpPr>
        <xdr:cNvPr id="676" name="直線コネクタ 676"/>
        <xdr:cNvSpPr>
          <a:spLocks/>
        </xdr:cNvSpPr>
      </xdr:nvSpPr>
      <xdr:spPr>
        <a:xfrm>
          <a:off x="11934825" y="17402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99</xdr:row>
      <xdr:rowOff>95250</xdr:rowOff>
    </xdr:from>
    <xdr:to>
      <xdr:col>24</xdr:col>
      <xdr:colOff>619125</xdr:colOff>
      <xdr:row>99</xdr:row>
      <xdr:rowOff>95250</xdr:rowOff>
    </xdr:to>
    <xdr:sp>
      <xdr:nvSpPr>
        <xdr:cNvPr id="677" name="直線コネクタ 677"/>
        <xdr:cNvSpPr>
          <a:spLocks/>
        </xdr:cNvSpPr>
      </xdr:nvSpPr>
      <xdr:spPr>
        <a:xfrm>
          <a:off x="11934825" y="170688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98</xdr:row>
      <xdr:rowOff>142875</xdr:rowOff>
    </xdr:from>
    <xdr:to>
      <xdr:col>18</xdr:col>
      <xdr:colOff>9525</xdr:colOff>
      <xdr:row>99</xdr:row>
      <xdr:rowOff>133350</xdr:rowOff>
    </xdr:to>
    <xdr:sp fLocksText="0">
      <xdr:nvSpPr>
        <xdr:cNvPr id="678" name="テキスト ボックス 678"/>
        <xdr:cNvSpPr txBox="1">
          <a:spLocks noChangeArrowheads="1"/>
        </xdr:cNvSpPr>
      </xdr:nvSpPr>
      <xdr:spPr>
        <a:xfrm>
          <a:off x="11753850" y="16944975"/>
          <a:ext cx="11430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18</xdr:col>
      <xdr:colOff>76200</xdr:colOff>
      <xdr:row>97</xdr:row>
      <xdr:rowOff>114300</xdr:rowOff>
    </xdr:from>
    <xdr:to>
      <xdr:col>24</xdr:col>
      <xdr:colOff>619125</xdr:colOff>
      <xdr:row>97</xdr:row>
      <xdr:rowOff>114300</xdr:rowOff>
    </xdr:to>
    <xdr:sp>
      <xdr:nvSpPr>
        <xdr:cNvPr id="679" name="直線コネクタ 679"/>
        <xdr:cNvSpPr>
          <a:spLocks/>
        </xdr:cNvSpPr>
      </xdr:nvSpPr>
      <xdr:spPr>
        <a:xfrm>
          <a:off x="11934825" y="167449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96</xdr:row>
      <xdr:rowOff>161925</xdr:rowOff>
    </xdr:from>
    <xdr:to>
      <xdr:col>18</xdr:col>
      <xdr:colOff>19050</xdr:colOff>
      <xdr:row>97</xdr:row>
      <xdr:rowOff>152400</xdr:rowOff>
    </xdr:to>
    <xdr:sp fLocksText="0">
      <xdr:nvSpPr>
        <xdr:cNvPr id="680" name="テキスト ボックス 680"/>
        <xdr:cNvSpPr txBox="1">
          <a:spLocks noChangeArrowheads="1"/>
        </xdr:cNvSpPr>
      </xdr:nvSpPr>
      <xdr:spPr>
        <a:xfrm>
          <a:off x="11477625" y="16621125"/>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twoCellAnchor>
  <xdr:twoCellAnchor>
    <xdr:from>
      <xdr:col>18</xdr:col>
      <xdr:colOff>76200</xdr:colOff>
      <xdr:row>95</xdr:row>
      <xdr:rowOff>133350</xdr:rowOff>
    </xdr:from>
    <xdr:to>
      <xdr:col>24</xdr:col>
      <xdr:colOff>619125</xdr:colOff>
      <xdr:row>95</xdr:row>
      <xdr:rowOff>133350</xdr:rowOff>
    </xdr:to>
    <xdr:sp>
      <xdr:nvSpPr>
        <xdr:cNvPr id="681" name="直線コネクタ 681"/>
        <xdr:cNvSpPr>
          <a:spLocks/>
        </xdr:cNvSpPr>
      </xdr:nvSpPr>
      <xdr:spPr>
        <a:xfrm>
          <a:off x="11934825" y="1642110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95</xdr:row>
      <xdr:rowOff>0</xdr:rowOff>
    </xdr:from>
    <xdr:to>
      <xdr:col>18</xdr:col>
      <xdr:colOff>19050</xdr:colOff>
      <xdr:row>95</xdr:row>
      <xdr:rowOff>171450</xdr:rowOff>
    </xdr:to>
    <xdr:sp fLocksText="0">
      <xdr:nvSpPr>
        <xdr:cNvPr id="682" name="テキスト ボックス 682"/>
        <xdr:cNvSpPr txBox="1">
          <a:spLocks noChangeArrowheads="1"/>
        </xdr:cNvSpPr>
      </xdr:nvSpPr>
      <xdr:spPr>
        <a:xfrm>
          <a:off x="11477625" y="16287750"/>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twoCellAnchor>
  <xdr:twoCellAnchor>
    <xdr:from>
      <xdr:col>18</xdr:col>
      <xdr:colOff>76200</xdr:colOff>
      <xdr:row>93</xdr:row>
      <xdr:rowOff>152400</xdr:rowOff>
    </xdr:from>
    <xdr:to>
      <xdr:col>24</xdr:col>
      <xdr:colOff>619125</xdr:colOff>
      <xdr:row>93</xdr:row>
      <xdr:rowOff>152400</xdr:rowOff>
    </xdr:to>
    <xdr:sp>
      <xdr:nvSpPr>
        <xdr:cNvPr id="683" name="直線コネクタ 683"/>
        <xdr:cNvSpPr>
          <a:spLocks/>
        </xdr:cNvSpPr>
      </xdr:nvSpPr>
      <xdr:spPr>
        <a:xfrm>
          <a:off x="11934825" y="16097250"/>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93</xdr:row>
      <xdr:rowOff>19050</xdr:rowOff>
    </xdr:from>
    <xdr:to>
      <xdr:col>18</xdr:col>
      <xdr:colOff>19050</xdr:colOff>
      <xdr:row>94</xdr:row>
      <xdr:rowOff>9525</xdr:rowOff>
    </xdr:to>
    <xdr:sp fLocksText="0">
      <xdr:nvSpPr>
        <xdr:cNvPr id="684" name="テキスト ボックス 684"/>
        <xdr:cNvSpPr txBox="1">
          <a:spLocks noChangeArrowheads="1"/>
        </xdr:cNvSpPr>
      </xdr:nvSpPr>
      <xdr:spPr>
        <a:xfrm>
          <a:off x="11477625" y="15963900"/>
          <a:ext cx="400050"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twoCellAnchor>
  <xdr:twoCellAnchor>
    <xdr:from>
      <xdr:col>18</xdr:col>
      <xdr:colOff>76200</xdr:colOff>
      <xdr:row>91</xdr:row>
      <xdr:rowOff>161925</xdr:rowOff>
    </xdr:from>
    <xdr:to>
      <xdr:col>24</xdr:col>
      <xdr:colOff>619125</xdr:colOff>
      <xdr:row>91</xdr:row>
      <xdr:rowOff>161925</xdr:rowOff>
    </xdr:to>
    <xdr:sp>
      <xdr:nvSpPr>
        <xdr:cNvPr id="685" name="直線コネクタ 685"/>
        <xdr:cNvSpPr>
          <a:spLocks/>
        </xdr:cNvSpPr>
      </xdr:nvSpPr>
      <xdr:spPr>
        <a:xfrm>
          <a:off x="11934825" y="157638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91</xdr:row>
      <xdr:rowOff>28575</xdr:rowOff>
    </xdr:from>
    <xdr:to>
      <xdr:col>18</xdr:col>
      <xdr:colOff>19050</xdr:colOff>
      <xdr:row>92</xdr:row>
      <xdr:rowOff>28575</xdr:rowOff>
    </xdr:to>
    <xdr:sp fLocksText="0">
      <xdr:nvSpPr>
        <xdr:cNvPr id="686" name="テキスト ボックス 686"/>
        <xdr:cNvSpPr txBox="1">
          <a:spLocks noChangeArrowheads="1"/>
        </xdr:cNvSpPr>
      </xdr:nvSpPr>
      <xdr:spPr>
        <a:xfrm>
          <a:off x="11477625" y="15630525"/>
          <a:ext cx="400050"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twoCellAnchor>
  <xdr:twoCellAnchor>
    <xdr:from>
      <xdr:col>18</xdr:col>
      <xdr:colOff>76200</xdr:colOff>
      <xdr:row>90</xdr:row>
      <xdr:rowOff>9525</xdr:rowOff>
    </xdr:from>
    <xdr:to>
      <xdr:col>24</xdr:col>
      <xdr:colOff>619125</xdr:colOff>
      <xdr:row>90</xdr:row>
      <xdr:rowOff>9525</xdr:rowOff>
    </xdr:to>
    <xdr:sp>
      <xdr:nvSpPr>
        <xdr:cNvPr id="687" name="直線コネクタ 687"/>
        <xdr:cNvSpPr>
          <a:spLocks/>
        </xdr:cNvSpPr>
      </xdr:nvSpPr>
      <xdr:spPr>
        <a:xfrm>
          <a:off x="11934825" y="1544002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89</xdr:row>
      <xdr:rowOff>47625</xdr:rowOff>
    </xdr:from>
    <xdr:to>
      <xdr:col>18</xdr:col>
      <xdr:colOff>19050</xdr:colOff>
      <xdr:row>90</xdr:row>
      <xdr:rowOff>47625</xdr:rowOff>
    </xdr:to>
    <xdr:sp fLocksText="0">
      <xdr:nvSpPr>
        <xdr:cNvPr id="688" name="テキスト ボックス 688"/>
        <xdr:cNvSpPr txBox="1">
          <a:spLocks noChangeArrowheads="1"/>
        </xdr:cNvSpPr>
      </xdr:nvSpPr>
      <xdr:spPr>
        <a:xfrm>
          <a:off x="11410950" y="15306675"/>
          <a:ext cx="466725" cy="171450"/>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twoCellAnchor>
  <xdr:twoCellAnchor>
    <xdr:from>
      <xdr:col>18</xdr:col>
      <xdr:colOff>76200</xdr:colOff>
      <xdr:row>88</xdr:row>
      <xdr:rowOff>28575</xdr:rowOff>
    </xdr:from>
    <xdr:to>
      <xdr:col>24</xdr:col>
      <xdr:colOff>619125</xdr:colOff>
      <xdr:row>88</xdr:row>
      <xdr:rowOff>28575</xdr:rowOff>
    </xdr:to>
    <xdr:sp>
      <xdr:nvSpPr>
        <xdr:cNvPr id="689" name="直線コネクタ 689"/>
        <xdr:cNvSpPr>
          <a:spLocks/>
        </xdr:cNvSpPr>
      </xdr:nvSpPr>
      <xdr:spPr>
        <a:xfrm>
          <a:off x="11934825" y="15116175"/>
          <a:ext cx="4486275"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87</xdr:row>
      <xdr:rowOff>66675</xdr:rowOff>
    </xdr:from>
    <xdr:to>
      <xdr:col>18</xdr:col>
      <xdr:colOff>19050</xdr:colOff>
      <xdr:row>88</xdr:row>
      <xdr:rowOff>57150</xdr:rowOff>
    </xdr:to>
    <xdr:sp fLocksText="0">
      <xdr:nvSpPr>
        <xdr:cNvPr id="690" name="テキスト ボックス 690"/>
        <xdr:cNvSpPr txBox="1">
          <a:spLocks noChangeArrowheads="1"/>
        </xdr:cNvSpPr>
      </xdr:nvSpPr>
      <xdr:spPr>
        <a:xfrm>
          <a:off x="11410950" y="14982825"/>
          <a:ext cx="46672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120,000</a:t>
          </a:r>
        </a:p>
      </xdr:txBody>
    </xdr:sp>
    <xdr:clientData/>
  </xdr:twoCellAnchor>
  <xdr:twoCellAnchor>
    <xdr:from>
      <xdr:col>18</xdr:col>
      <xdr:colOff>76200</xdr:colOff>
      <xdr:row>88</xdr:row>
      <xdr:rowOff>28575</xdr:rowOff>
    </xdr:from>
    <xdr:to>
      <xdr:col>24</xdr:col>
      <xdr:colOff>619125</xdr:colOff>
      <xdr:row>101</xdr:row>
      <xdr:rowOff>85725</xdr:rowOff>
    </xdr:to>
    <xdr:sp>
      <xdr:nvSpPr>
        <xdr:cNvPr id="691" name="公債費グラフ枠"/>
        <xdr:cNvSpPr>
          <a:spLocks/>
        </xdr:cNvSpPr>
      </xdr:nvSpPr>
      <xdr:spPr>
        <a:xfrm>
          <a:off x="11934825" y="15116175"/>
          <a:ext cx="4486275"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495300</xdr:colOff>
      <xdr:row>90</xdr:row>
      <xdr:rowOff>114300</xdr:rowOff>
    </xdr:from>
    <xdr:to>
      <xdr:col>23</xdr:col>
      <xdr:colOff>495300</xdr:colOff>
      <xdr:row>98</xdr:row>
      <xdr:rowOff>104775</xdr:rowOff>
    </xdr:to>
    <xdr:sp>
      <xdr:nvSpPr>
        <xdr:cNvPr id="692" name="直線コネクタ 692"/>
        <xdr:cNvSpPr>
          <a:spLocks/>
        </xdr:cNvSpPr>
      </xdr:nvSpPr>
      <xdr:spPr>
        <a:xfrm flipV="1">
          <a:off x="15640050" y="15544800"/>
          <a:ext cx="0" cy="13620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98</xdr:row>
      <xdr:rowOff>123825</xdr:rowOff>
    </xdr:from>
    <xdr:to>
      <xdr:col>24</xdr:col>
      <xdr:colOff>352425</xdr:colOff>
      <xdr:row>99</xdr:row>
      <xdr:rowOff>114300</xdr:rowOff>
    </xdr:to>
    <xdr:sp fLocksText="0">
      <xdr:nvSpPr>
        <xdr:cNvPr id="693" name="公債費最小値テキスト"/>
        <xdr:cNvSpPr txBox="1">
          <a:spLocks noChangeArrowheads="1"/>
        </xdr:cNvSpPr>
      </xdr:nvSpPr>
      <xdr:spPr>
        <a:xfrm>
          <a:off x="15744825" y="16925925"/>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10,120</a:t>
          </a:r>
        </a:p>
      </xdr:txBody>
    </xdr:sp>
    <xdr:clientData/>
  </xdr:twoCellAnchor>
  <xdr:twoCellAnchor>
    <xdr:from>
      <xdr:col>23</xdr:col>
      <xdr:colOff>409575</xdr:colOff>
      <xdr:row>98</xdr:row>
      <xdr:rowOff>104775</xdr:rowOff>
    </xdr:from>
    <xdr:to>
      <xdr:col>23</xdr:col>
      <xdr:colOff>581025</xdr:colOff>
      <xdr:row>98</xdr:row>
      <xdr:rowOff>104775</xdr:rowOff>
    </xdr:to>
    <xdr:sp>
      <xdr:nvSpPr>
        <xdr:cNvPr id="694" name="直線コネクタ 694"/>
        <xdr:cNvSpPr>
          <a:spLocks/>
        </xdr:cNvSpPr>
      </xdr:nvSpPr>
      <xdr:spPr>
        <a:xfrm>
          <a:off x="15554325" y="169068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89</xdr:row>
      <xdr:rowOff>76200</xdr:rowOff>
    </xdr:from>
    <xdr:to>
      <xdr:col>24</xdr:col>
      <xdr:colOff>352425</xdr:colOff>
      <xdr:row>90</xdr:row>
      <xdr:rowOff>66675</xdr:rowOff>
    </xdr:to>
    <xdr:sp fLocksText="0">
      <xdr:nvSpPr>
        <xdr:cNvPr id="695" name="公債費最大値テキスト"/>
        <xdr:cNvSpPr txBox="1">
          <a:spLocks noChangeArrowheads="1"/>
        </xdr:cNvSpPr>
      </xdr:nvSpPr>
      <xdr:spPr>
        <a:xfrm>
          <a:off x="15744825" y="15335250"/>
          <a:ext cx="4095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93,361</a:t>
          </a:r>
        </a:p>
      </xdr:txBody>
    </xdr:sp>
    <xdr:clientData/>
  </xdr:twoCellAnchor>
  <xdr:twoCellAnchor>
    <xdr:from>
      <xdr:col>23</xdr:col>
      <xdr:colOff>409575</xdr:colOff>
      <xdr:row>90</xdr:row>
      <xdr:rowOff>114300</xdr:rowOff>
    </xdr:from>
    <xdr:to>
      <xdr:col>23</xdr:col>
      <xdr:colOff>581025</xdr:colOff>
      <xdr:row>90</xdr:row>
      <xdr:rowOff>114300</xdr:rowOff>
    </xdr:to>
    <xdr:sp>
      <xdr:nvSpPr>
        <xdr:cNvPr id="696" name="直線コネクタ 696"/>
        <xdr:cNvSpPr>
          <a:spLocks/>
        </xdr:cNvSpPr>
      </xdr:nvSpPr>
      <xdr:spPr>
        <a:xfrm>
          <a:off x="15554325" y="155448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91</xdr:row>
      <xdr:rowOff>161925</xdr:rowOff>
    </xdr:from>
    <xdr:to>
      <xdr:col>23</xdr:col>
      <xdr:colOff>495300</xdr:colOff>
      <xdr:row>92</xdr:row>
      <xdr:rowOff>57150</xdr:rowOff>
    </xdr:to>
    <xdr:sp>
      <xdr:nvSpPr>
        <xdr:cNvPr id="697" name="直線コネクタ 697"/>
        <xdr:cNvSpPr>
          <a:spLocks/>
        </xdr:cNvSpPr>
      </xdr:nvSpPr>
      <xdr:spPr>
        <a:xfrm>
          <a:off x="14830425" y="15763875"/>
          <a:ext cx="809625" cy="666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95</xdr:row>
      <xdr:rowOff>133350</xdr:rowOff>
    </xdr:from>
    <xdr:to>
      <xdr:col>24</xdr:col>
      <xdr:colOff>352425</xdr:colOff>
      <xdr:row>96</xdr:row>
      <xdr:rowOff>133350</xdr:rowOff>
    </xdr:to>
    <xdr:sp fLocksText="0">
      <xdr:nvSpPr>
        <xdr:cNvPr id="698" name="公債費平均値テキスト"/>
        <xdr:cNvSpPr txBox="1">
          <a:spLocks noChangeArrowheads="1"/>
        </xdr:cNvSpPr>
      </xdr:nvSpPr>
      <xdr:spPr>
        <a:xfrm>
          <a:off x="15744825" y="16421100"/>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35,858</a:t>
          </a:r>
        </a:p>
      </xdr:txBody>
    </xdr:sp>
    <xdr:clientData/>
  </xdr:twoCellAnchor>
  <xdr:twoCellAnchor>
    <xdr:from>
      <xdr:col>23</xdr:col>
      <xdr:colOff>447675</xdr:colOff>
      <xdr:row>95</xdr:row>
      <xdr:rowOff>152400</xdr:rowOff>
    </xdr:from>
    <xdr:to>
      <xdr:col>23</xdr:col>
      <xdr:colOff>542925</xdr:colOff>
      <xdr:row>96</xdr:row>
      <xdr:rowOff>76200</xdr:rowOff>
    </xdr:to>
    <xdr:sp>
      <xdr:nvSpPr>
        <xdr:cNvPr id="699" name="フローチャート : 判断 699"/>
        <xdr:cNvSpPr>
          <a:spLocks/>
        </xdr:cNvSpPr>
      </xdr:nvSpPr>
      <xdr:spPr>
        <a:xfrm>
          <a:off x="15592425" y="16440150"/>
          <a:ext cx="95250" cy="95250"/>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90</xdr:row>
      <xdr:rowOff>152400</xdr:rowOff>
    </xdr:from>
    <xdr:to>
      <xdr:col>22</xdr:col>
      <xdr:colOff>342900</xdr:colOff>
      <xdr:row>91</xdr:row>
      <xdr:rowOff>161925</xdr:rowOff>
    </xdr:to>
    <xdr:sp>
      <xdr:nvSpPr>
        <xdr:cNvPr id="700" name="直線コネクタ 700"/>
        <xdr:cNvSpPr>
          <a:spLocks/>
        </xdr:cNvSpPr>
      </xdr:nvSpPr>
      <xdr:spPr>
        <a:xfrm>
          <a:off x="13982700" y="15582900"/>
          <a:ext cx="847725" cy="18097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95</xdr:row>
      <xdr:rowOff>152400</xdr:rowOff>
    </xdr:from>
    <xdr:to>
      <xdr:col>22</xdr:col>
      <xdr:colOff>400050</xdr:colOff>
      <xdr:row>96</xdr:row>
      <xdr:rowOff>85725</xdr:rowOff>
    </xdr:to>
    <xdr:sp>
      <xdr:nvSpPr>
        <xdr:cNvPr id="701" name="フローチャート : 判断 701"/>
        <xdr:cNvSpPr>
          <a:spLocks/>
        </xdr:cNvSpPr>
      </xdr:nvSpPr>
      <xdr:spPr>
        <a:xfrm>
          <a:off x="14792325" y="164401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96</xdr:row>
      <xdr:rowOff>95250</xdr:rowOff>
    </xdr:from>
    <xdr:to>
      <xdr:col>22</xdr:col>
      <xdr:colOff>552450</xdr:colOff>
      <xdr:row>97</xdr:row>
      <xdr:rowOff>85725</xdr:rowOff>
    </xdr:to>
    <xdr:sp fLocksText="0">
      <xdr:nvSpPr>
        <xdr:cNvPr id="702" name="テキスト ボックス 702"/>
        <xdr:cNvSpPr txBox="1">
          <a:spLocks noChangeArrowheads="1"/>
        </xdr:cNvSpPr>
      </xdr:nvSpPr>
      <xdr:spPr>
        <a:xfrm>
          <a:off x="14630400" y="165544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35,351</a:t>
          </a:r>
        </a:p>
      </xdr:txBody>
    </xdr:sp>
    <xdr:clientData/>
  </xdr:twoCellAnchor>
  <xdr:twoCellAnchor>
    <xdr:from>
      <xdr:col>19</xdr:col>
      <xdr:colOff>619125</xdr:colOff>
      <xdr:row>90</xdr:row>
      <xdr:rowOff>152400</xdr:rowOff>
    </xdr:from>
    <xdr:to>
      <xdr:col>21</xdr:col>
      <xdr:colOff>152400</xdr:colOff>
      <xdr:row>91</xdr:row>
      <xdr:rowOff>28575</xdr:rowOff>
    </xdr:to>
    <xdr:sp>
      <xdr:nvSpPr>
        <xdr:cNvPr id="703" name="直線コネクタ 703"/>
        <xdr:cNvSpPr>
          <a:spLocks/>
        </xdr:cNvSpPr>
      </xdr:nvSpPr>
      <xdr:spPr>
        <a:xfrm flipV="1">
          <a:off x="13134975" y="15582900"/>
          <a:ext cx="847725" cy="47625"/>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95</xdr:row>
      <xdr:rowOff>123825</xdr:rowOff>
    </xdr:from>
    <xdr:to>
      <xdr:col>21</xdr:col>
      <xdr:colOff>200025</xdr:colOff>
      <xdr:row>96</xdr:row>
      <xdr:rowOff>57150</xdr:rowOff>
    </xdr:to>
    <xdr:sp>
      <xdr:nvSpPr>
        <xdr:cNvPr id="704" name="フローチャート : 判断 704"/>
        <xdr:cNvSpPr>
          <a:spLocks/>
        </xdr:cNvSpPr>
      </xdr:nvSpPr>
      <xdr:spPr>
        <a:xfrm>
          <a:off x="13944600" y="1641157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96</xdr:row>
      <xdr:rowOff>66675</xdr:rowOff>
    </xdr:from>
    <xdr:to>
      <xdr:col>21</xdr:col>
      <xdr:colOff>352425</xdr:colOff>
      <xdr:row>97</xdr:row>
      <xdr:rowOff>57150</xdr:rowOff>
    </xdr:to>
    <xdr:sp fLocksText="0">
      <xdr:nvSpPr>
        <xdr:cNvPr id="705" name="テキスト ボックス 705"/>
        <xdr:cNvSpPr txBox="1">
          <a:spLocks noChangeArrowheads="1"/>
        </xdr:cNvSpPr>
      </xdr:nvSpPr>
      <xdr:spPr>
        <a:xfrm>
          <a:off x="13782675" y="1652587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37,191</a:t>
          </a:r>
        </a:p>
      </xdr:txBody>
    </xdr:sp>
    <xdr:clientData/>
  </xdr:twoCellAnchor>
  <xdr:twoCellAnchor>
    <xdr:from>
      <xdr:col>18</xdr:col>
      <xdr:colOff>419100</xdr:colOff>
      <xdr:row>90</xdr:row>
      <xdr:rowOff>123825</xdr:rowOff>
    </xdr:from>
    <xdr:to>
      <xdr:col>19</xdr:col>
      <xdr:colOff>619125</xdr:colOff>
      <xdr:row>91</xdr:row>
      <xdr:rowOff>28575</xdr:rowOff>
    </xdr:to>
    <xdr:sp>
      <xdr:nvSpPr>
        <xdr:cNvPr id="706" name="直線コネクタ 706"/>
        <xdr:cNvSpPr>
          <a:spLocks/>
        </xdr:cNvSpPr>
      </xdr:nvSpPr>
      <xdr:spPr>
        <a:xfrm>
          <a:off x="12277725" y="15554325"/>
          <a:ext cx="857250" cy="7620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561975</xdr:colOff>
      <xdr:row>95</xdr:row>
      <xdr:rowOff>114300</xdr:rowOff>
    </xdr:from>
    <xdr:to>
      <xdr:col>20</xdr:col>
      <xdr:colOff>9525</xdr:colOff>
      <xdr:row>96</xdr:row>
      <xdr:rowOff>47625</xdr:rowOff>
    </xdr:to>
    <xdr:sp>
      <xdr:nvSpPr>
        <xdr:cNvPr id="707" name="フローチャート : 判断 707"/>
        <xdr:cNvSpPr>
          <a:spLocks/>
        </xdr:cNvSpPr>
      </xdr:nvSpPr>
      <xdr:spPr>
        <a:xfrm>
          <a:off x="13077825" y="16402050"/>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96</xdr:row>
      <xdr:rowOff>47625</xdr:rowOff>
    </xdr:from>
    <xdr:to>
      <xdr:col>20</xdr:col>
      <xdr:colOff>161925</xdr:colOff>
      <xdr:row>97</xdr:row>
      <xdr:rowOff>47625</xdr:rowOff>
    </xdr:to>
    <xdr:sp fLocksText="0">
      <xdr:nvSpPr>
        <xdr:cNvPr id="708" name="テキスト ボックス 708"/>
        <xdr:cNvSpPr txBox="1">
          <a:spLocks noChangeArrowheads="1"/>
        </xdr:cNvSpPr>
      </xdr:nvSpPr>
      <xdr:spPr>
        <a:xfrm>
          <a:off x="12934950" y="16506825"/>
          <a:ext cx="400050" cy="171450"/>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37,833</a:t>
          </a:r>
        </a:p>
      </xdr:txBody>
    </xdr:sp>
    <xdr:clientData/>
  </xdr:twoCellAnchor>
  <xdr:twoCellAnchor>
    <xdr:from>
      <xdr:col>18</xdr:col>
      <xdr:colOff>371475</xdr:colOff>
      <xdr:row>95</xdr:row>
      <xdr:rowOff>66675</xdr:rowOff>
    </xdr:from>
    <xdr:to>
      <xdr:col>18</xdr:col>
      <xdr:colOff>476250</xdr:colOff>
      <xdr:row>95</xdr:row>
      <xdr:rowOff>171450</xdr:rowOff>
    </xdr:to>
    <xdr:sp>
      <xdr:nvSpPr>
        <xdr:cNvPr id="709" name="フローチャート : 判断 709"/>
        <xdr:cNvSpPr>
          <a:spLocks/>
        </xdr:cNvSpPr>
      </xdr:nvSpPr>
      <xdr:spPr>
        <a:xfrm>
          <a:off x="12230100" y="163544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95</xdr:row>
      <xdr:rowOff>171450</xdr:rowOff>
    </xdr:from>
    <xdr:to>
      <xdr:col>18</xdr:col>
      <xdr:colOff>619125</xdr:colOff>
      <xdr:row>96</xdr:row>
      <xdr:rowOff>161925</xdr:rowOff>
    </xdr:to>
    <xdr:sp fLocksText="0">
      <xdr:nvSpPr>
        <xdr:cNvPr id="710" name="テキスト ボックス 710"/>
        <xdr:cNvSpPr txBox="1">
          <a:spLocks noChangeArrowheads="1"/>
        </xdr:cNvSpPr>
      </xdr:nvSpPr>
      <xdr:spPr>
        <a:xfrm>
          <a:off x="12077700" y="164592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40,910</a:t>
          </a:r>
        </a:p>
      </xdr:txBody>
    </xdr:sp>
    <xdr:clientData/>
  </xdr:twoCellAnchor>
  <xdr:twoCellAnchor>
    <xdr:from>
      <xdr:col>23</xdr:col>
      <xdr:colOff>314325</xdr:colOff>
      <xdr:row>101</xdr:row>
      <xdr:rowOff>76200</xdr:rowOff>
    </xdr:from>
    <xdr:to>
      <xdr:col>24</xdr:col>
      <xdr:colOff>381000</xdr:colOff>
      <xdr:row>102</xdr:row>
      <xdr:rowOff>171450</xdr:rowOff>
    </xdr:to>
    <xdr:sp fLocksText="0">
      <xdr:nvSpPr>
        <xdr:cNvPr id="711" name="テキスト ボックス 711"/>
        <xdr:cNvSpPr txBox="1">
          <a:spLocks noChangeArrowheads="1"/>
        </xdr:cNvSpPr>
      </xdr:nvSpPr>
      <xdr:spPr>
        <a:xfrm>
          <a:off x="15459075" y="17392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22</xdr:col>
      <xdr:colOff>161925</xdr:colOff>
      <xdr:row>101</xdr:row>
      <xdr:rowOff>76200</xdr:rowOff>
    </xdr:from>
    <xdr:to>
      <xdr:col>23</xdr:col>
      <xdr:colOff>238125</xdr:colOff>
      <xdr:row>102</xdr:row>
      <xdr:rowOff>171450</xdr:rowOff>
    </xdr:to>
    <xdr:sp fLocksText="0">
      <xdr:nvSpPr>
        <xdr:cNvPr id="712" name="テキスト ボックス 712"/>
        <xdr:cNvSpPr txBox="1">
          <a:spLocks noChangeArrowheads="1"/>
        </xdr:cNvSpPr>
      </xdr:nvSpPr>
      <xdr:spPr>
        <a:xfrm>
          <a:off x="1464945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20</xdr:col>
      <xdr:colOff>628650</xdr:colOff>
      <xdr:row>101</xdr:row>
      <xdr:rowOff>76200</xdr:rowOff>
    </xdr:from>
    <xdr:to>
      <xdr:col>22</xdr:col>
      <xdr:colOff>47625</xdr:colOff>
      <xdr:row>102</xdr:row>
      <xdr:rowOff>171450</xdr:rowOff>
    </xdr:to>
    <xdr:sp fLocksText="0">
      <xdr:nvSpPr>
        <xdr:cNvPr id="713" name="テキスト ボックス 713"/>
        <xdr:cNvSpPr txBox="1">
          <a:spLocks noChangeArrowheads="1"/>
        </xdr:cNvSpPr>
      </xdr:nvSpPr>
      <xdr:spPr>
        <a:xfrm>
          <a:off x="13801725"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19</xdr:col>
      <xdr:colOff>438150</xdr:colOff>
      <xdr:row>101</xdr:row>
      <xdr:rowOff>76200</xdr:rowOff>
    </xdr:from>
    <xdr:to>
      <xdr:col>20</xdr:col>
      <xdr:colOff>514350</xdr:colOff>
      <xdr:row>102</xdr:row>
      <xdr:rowOff>171450</xdr:rowOff>
    </xdr:to>
    <xdr:sp fLocksText="0">
      <xdr:nvSpPr>
        <xdr:cNvPr id="714" name="テキスト ボックス 714"/>
        <xdr:cNvSpPr txBox="1">
          <a:spLocks noChangeArrowheads="1"/>
        </xdr:cNvSpPr>
      </xdr:nvSpPr>
      <xdr:spPr>
        <a:xfrm>
          <a:off x="1295400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18</xdr:col>
      <xdr:colOff>238125</xdr:colOff>
      <xdr:row>101</xdr:row>
      <xdr:rowOff>76200</xdr:rowOff>
    </xdr:from>
    <xdr:to>
      <xdr:col>19</xdr:col>
      <xdr:colOff>314325</xdr:colOff>
      <xdr:row>102</xdr:row>
      <xdr:rowOff>171450</xdr:rowOff>
    </xdr:to>
    <xdr:sp fLocksText="0">
      <xdr:nvSpPr>
        <xdr:cNvPr id="715" name="テキスト ボックス 715"/>
        <xdr:cNvSpPr txBox="1">
          <a:spLocks noChangeArrowheads="1"/>
        </xdr:cNvSpPr>
      </xdr:nvSpPr>
      <xdr:spPr>
        <a:xfrm>
          <a:off x="12096750" y="17392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23</xdr:col>
      <xdr:colOff>447675</xdr:colOff>
      <xdr:row>92</xdr:row>
      <xdr:rowOff>9525</xdr:rowOff>
    </xdr:from>
    <xdr:to>
      <xdr:col>23</xdr:col>
      <xdr:colOff>542925</xdr:colOff>
      <xdr:row>92</xdr:row>
      <xdr:rowOff>104775</xdr:rowOff>
    </xdr:to>
    <xdr:sp>
      <xdr:nvSpPr>
        <xdr:cNvPr id="716" name="円/楕円 716"/>
        <xdr:cNvSpPr>
          <a:spLocks/>
        </xdr:cNvSpPr>
      </xdr:nvSpPr>
      <xdr:spPr>
        <a:xfrm>
          <a:off x="15592425" y="15782925"/>
          <a:ext cx="95250"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600075</xdr:colOff>
      <xdr:row>91</xdr:row>
      <xdr:rowOff>38100</xdr:rowOff>
    </xdr:from>
    <xdr:to>
      <xdr:col>24</xdr:col>
      <xdr:colOff>352425</xdr:colOff>
      <xdr:row>92</xdr:row>
      <xdr:rowOff>38100</xdr:rowOff>
    </xdr:to>
    <xdr:sp fLocksText="0">
      <xdr:nvSpPr>
        <xdr:cNvPr id="717" name="公債費該当値テキスト"/>
        <xdr:cNvSpPr txBox="1">
          <a:spLocks noChangeArrowheads="1"/>
        </xdr:cNvSpPr>
      </xdr:nvSpPr>
      <xdr:spPr>
        <a:xfrm>
          <a:off x="15744825" y="15640050"/>
          <a:ext cx="409575"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76,131</a:t>
          </a:r>
        </a:p>
      </xdr:txBody>
    </xdr:sp>
    <xdr:clientData/>
  </xdr:twoCellAnchor>
  <xdr:twoCellAnchor>
    <xdr:from>
      <xdr:col>22</xdr:col>
      <xdr:colOff>304800</xdr:colOff>
      <xdr:row>91</xdr:row>
      <xdr:rowOff>114300</xdr:rowOff>
    </xdr:from>
    <xdr:to>
      <xdr:col>22</xdr:col>
      <xdr:colOff>400050</xdr:colOff>
      <xdr:row>92</xdr:row>
      <xdr:rowOff>38100</xdr:rowOff>
    </xdr:to>
    <xdr:sp>
      <xdr:nvSpPr>
        <xdr:cNvPr id="718" name="円/楕円 718"/>
        <xdr:cNvSpPr>
          <a:spLocks/>
        </xdr:cNvSpPr>
      </xdr:nvSpPr>
      <xdr:spPr>
        <a:xfrm>
          <a:off x="14792325" y="15716250"/>
          <a:ext cx="104775" cy="95250"/>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90</xdr:row>
      <xdr:rowOff>76200</xdr:rowOff>
    </xdr:from>
    <xdr:to>
      <xdr:col>22</xdr:col>
      <xdr:colOff>552450</xdr:colOff>
      <xdr:row>91</xdr:row>
      <xdr:rowOff>66675</xdr:rowOff>
    </xdr:to>
    <xdr:sp fLocksText="0">
      <xdr:nvSpPr>
        <xdr:cNvPr id="719" name="テキスト ボックス 719"/>
        <xdr:cNvSpPr txBox="1">
          <a:spLocks noChangeArrowheads="1"/>
        </xdr:cNvSpPr>
      </xdr:nvSpPr>
      <xdr:spPr>
        <a:xfrm>
          <a:off x="14630400" y="1550670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80,067</a:t>
          </a:r>
        </a:p>
      </xdr:txBody>
    </xdr:sp>
    <xdr:clientData/>
  </xdr:twoCellAnchor>
  <xdr:twoCellAnchor>
    <xdr:from>
      <xdr:col>21</xdr:col>
      <xdr:colOff>114300</xdr:colOff>
      <xdr:row>90</xdr:row>
      <xdr:rowOff>104775</xdr:rowOff>
    </xdr:from>
    <xdr:to>
      <xdr:col>21</xdr:col>
      <xdr:colOff>200025</xdr:colOff>
      <xdr:row>91</xdr:row>
      <xdr:rowOff>38100</xdr:rowOff>
    </xdr:to>
    <xdr:sp>
      <xdr:nvSpPr>
        <xdr:cNvPr id="720" name="円/楕円 720"/>
        <xdr:cNvSpPr>
          <a:spLocks/>
        </xdr:cNvSpPr>
      </xdr:nvSpPr>
      <xdr:spPr>
        <a:xfrm>
          <a:off x="13944600" y="1553527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609600</xdr:colOff>
      <xdr:row>89</xdr:row>
      <xdr:rowOff>66675</xdr:rowOff>
    </xdr:from>
    <xdr:to>
      <xdr:col>21</xdr:col>
      <xdr:colOff>352425</xdr:colOff>
      <xdr:row>90</xdr:row>
      <xdr:rowOff>57150</xdr:rowOff>
    </xdr:to>
    <xdr:sp fLocksText="0">
      <xdr:nvSpPr>
        <xdr:cNvPr id="721" name="テキスト ボックス 721"/>
        <xdr:cNvSpPr txBox="1">
          <a:spLocks noChangeArrowheads="1"/>
        </xdr:cNvSpPr>
      </xdr:nvSpPr>
      <xdr:spPr>
        <a:xfrm>
          <a:off x="13782675" y="153257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91,029</a:t>
          </a:r>
        </a:p>
      </xdr:txBody>
    </xdr:sp>
    <xdr:clientData/>
  </xdr:twoCellAnchor>
  <xdr:twoCellAnchor>
    <xdr:from>
      <xdr:col>19</xdr:col>
      <xdr:colOff>561975</xdr:colOff>
      <xdr:row>90</xdr:row>
      <xdr:rowOff>152400</xdr:rowOff>
    </xdr:from>
    <xdr:to>
      <xdr:col>20</xdr:col>
      <xdr:colOff>9525</xdr:colOff>
      <xdr:row>91</xdr:row>
      <xdr:rowOff>85725</xdr:rowOff>
    </xdr:to>
    <xdr:sp>
      <xdr:nvSpPr>
        <xdr:cNvPr id="722" name="円/楕円 722"/>
        <xdr:cNvSpPr>
          <a:spLocks/>
        </xdr:cNvSpPr>
      </xdr:nvSpPr>
      <xdr:spPr>
        <a:xfrm>
          <a:off x="13077825" y="15582900"/>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89</xdr:row>
      <xdr:rowOff>114300</xdr:rowOff>
    </xdr:from>
    <xdr:to>
      <xdr:col>20</xdr:col>
      <xdr:colOff>161925</xdr:colOff>
      <xdr:row>90</xdr:row>
      <xdr:rowOff>104775</xdr:rowOff>
    </xdr:to>
    <xdr:sp fLocksText="0">
      <xdr:nvSpPr>
        <xdr:cNvPr id="723" name="テキスト ボックス 723"/>
        <xdr:cNvSpPr txBox="1">
          <a:spLocks noChangeArrowheads="1"/>
        </xdr:cNvSpPr>
      </xdr:nvSpPr>
      <xdr:spPr>
        <a:xfrm>
          <a:off x="12934950" y="15373350"/>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88,110</a:t>
          </a:r>
        </a:p>
      </xdr:txBody>
    </xdr:sp>
    <xdr:clientData/>
  </xdr:twoCellAnchor>
  <xdr:twoCellAnchor>
    <xdr:from>
      <xdr:col>18</xdr:col>
      <xdr:colOff>371475</xdr:colOff>
      <xdr:row>90</xdr:row>
      <xdr:rowOff>66675</xdr:rowOff>
    </xdr:from>
    <xdr:to>
      <xdr:col>18</xdr:col>
      <xdr:colOff>476250</xdr:colOff>
      <xdr:row>90</xdr:row>
      <xdr:rowOff>171450</xdr:rowOff>
    </xdr:to>
    <xdr:sp>
      <xdr:nvSpPr>
        <xdr:cNvPr id="724" name="円/楕円 724"/>
        <xdr:cNvSpPr>
          <a:spLocks/>
        </xdr:cNvSpPr>
      </xdr:nvSpPr>
      <xdr:spPr>
        <a:xfrm>
          <a:off x="12230100" y="1549717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89</xdr:row>
      <xdr:rowOff>28575</xdr:rowOff>
    </xdr:from>
    <xdr:to>
      <xdr:col>18</xdr:col>
      <xdr:colOff>619125</xdr:colOff>
      <xdr:row>90</xdr:row>
      <xdr:rowOff>19050</xdr:rowOff>
    </xdr:to>
    <xdr:sp fLocksText="0">
      <xdr:nvSpPr>
        <xdr:cNvPr id="725" name="テキスト ボックス 725"/>
        <xdr:cNvSpPr txBox="1">
          <a:spLocks noChangeArrowheads="1"/>
        </xdr:cNvSpPr>
      </xdr:nvSpPr>
      <xdr:spPr>
        <a:xfrm>
          <a:off x="12077700" y="15287625"/>
          <a:ext cx="4000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93,151</a:t>
          </a:r>
        </a:p>
      </xdr:txBody>
    </xdr:sp>
    <xdr:clientData/>
  </xdr:twoCellAnchor>
  <xdr:twoCellAnchor>
    <xdr:from>
      <xdr:col>26</xdr:col>
      <xdr:colOff>409575</xdr:colOff>
      <xdr:row>23</xdr:row>
      <xdr:rowOff>57150</xdr:rowOff>
    </xdr:from>
    <xdr:to>
      <xdr:col>33</xdr:col>
      <xdr:colOff>304800</xdr:colOff>
      <xdr:row>25</xdr:row>
      <xdr:rowOff>28575</xdr:rowOff>
    </xdr:to>
    <xdr:sp>
      <xdr:nvSpPr>
        <xdr:cNvPr id="726" name="正方形/長方形 726"/>
        <xdr:cNvSpPr>
          <a:spLocks/>
        </xdr:cNvSpPr>
      </xdr:nvSpPr>
      <xdr:spPr>
        <a:xfrm>
          <a:off x="17526000" y="4000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諸支出金</a:t>
          </a:r>
        </a:p>
      </xdr:txBody>
    </xdr:sp>
    <xdr:clientData/>
  </xdr:twoCellAnchor>
  <xdr:twoCellAnchor>
    <xdr:from>
      <xdr:col>26</xdr:col>
      <xdr:colOff>533400</xdr:colOff>
      <xdr:row>25</xdr:row>
      <xdr:rowOff>57150</xdr:rowOff>
    </xdr:from>
    <xdr:to>
      <xdr:col>29</xdr:col>
      <xdr:colOff>19050</xdr:colOff>
      <xdr:row>26</xdr:row>
      <xdr:rowOff>142875</xdr:rowOff>
    </xdr:to>
    <xdr:sp>
      <xdr:nvSpPr>
        <xdr:cNvPr id="727" name="正方形/長方形 727"/>
        <xdr:cNvSpPr>
          <a:spLocks/>
        </xdr:cNvSpPr>
      </xdr:nvSpPr>
      <xdr:spPr>
        <a:xfrm>
          <a:off x="1764982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533400</xdr:colOff>
      <xdr:row>26</xdr:row>
      <xdr:rowOff>85725</xdr:rowOff>
    </xdr:from>
    <xdr:to>
      <xdr:col>29</xdr:col>
      <xdr:colOff>19050</xdr:colOff>
      <xdr:row>27</xdr:row>
      <xdr:rowOff>171450</xdr:rowOff>
    </xdr:to>
    <xdr:sp>
      <xdr:nvSpPr>
        <xdr:cNvPr id="728" name="正方形/長方形 728"/>
        <xdr:cNvSpPr>
          <a:spLocks/>
        </xdr:cNvSpPr>
      </xdr:nvSpPr>
      <xdr:spPr>
        <a:xfrm>
          <a:off x="1764982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8/51</a:t>
          </a:r>
        </a:p>
      </xdr:txBody>
    </xdr:sp>
    <xdr:clientData/>
  </xdr:twoCellAnchor>
  <xdr:twoCellAnchor>
    <xdr:from>
      <xdr:col>28</xdr:col>
      <xdr:colOff>190500</xdr:colOff>
      <xdr:row>25</xdr:row>
      <xdr:rowOff>57150</xdr:rowOff>
    </xdr:from>
    <xdr:to>
      <xdr:col>30</xdr:col>
      <xdr:colOff>333375</xdr:colOff>
      <xdr:row>26</xdr:row>
      <xdr:rowOff>142875</xdr:rowOff>
    </xdr:to>
    <xdr:sp>
      <xdr:nvSpPr>
        <xdr:cNvPr id="729" name="正方形/長方形 729"/>
        <xdr:cNvSpPr>
          <a:spLocks/>
        </xdr:cNvSpPr>
      </xdr:nvSpPr>
      <xdr:spPr>
        <a:xfrm>
          <a:off x="18621375"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190500</xdr:colOff>
      <xdr:row>26</xdr:row>
      <xdr:rowOff>85725</xdr:rowOff>
    </xdr:from>
    <xdr:to>
      <xdr:col>30</xdr:col>
      <xdr:colOff>333375</xdr:colOff>
      <xdr:row>27</xdr:row>
      <xdr:rowOff>171450</xdr:rowOff>
    </xdr:to>
    <xdr:sp>
      <xdr:nvSpPr>
        <xdr:cNvPr id="730" name="正方形/長方形 730"/>
        <xdr:cNvSpPr>
          <a:spLocks/>
        </xdr:cNvSpPr>
      </xdr:nvSpPr>
      <xdr:spPr>
        <a:xfrm>
          <a:off x="18621375"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1,127</a:t>
          </a:r>
        </a:p>
      </xdr:txBody>
    </xdr:sp>
    <xdr:clientData/>
  </xdr:twoCellAnchor>
  <xdr:twoCellAnchor>
    <xdr:from>
      <xdr:col>29</xdr:col>
      <xdr:colOff>628650</xdr:colOff>
      <xdr:row>25</xdr:row>
      <xdr:rowOff>57150</xdr:rowOff>
    </xdr:from>
    <xdr:to>
      <xdr:col>32</xdr:col>
      <xdr:colOff>114300</xdr:colOff>
      <xdr:row>26</xdr:row>
      <xdr:rowOff>142875</xdr:rowOff>
    </xdr:to>
    <xdr:sp>
      <xdr:nvSpPr>
        <xdr:cNvPr id="731" name="正方形/長方形 731"/>
        <xdr:cNvSpPr>
          <a:spLocks/>
        </xdr:cNvSpPr>
      </xdr:nvSpPr>
      <xdr:spPr>
        <a:xfrm>
          <a:off x="19716750" y="4343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628650</xdr:colOff>
      <xdr:row>26</xdr:row>
      <xdr:rowOff>85725</xdr:rowOff>
    </xdr:from>
    <xdr:to>
      <xdr:col>32</xdr:col>
      <xdr:colOff>114300</xdr:colOff>
      <xdr:row>27</xdr:row>
      <xdr:rowOff>171450</xdr:rowOff>
    </xdr:to>
    <xdr:sp>
      <xdr:nvSpPr>
        <xdr:cNvPr id="732" name="正方形/長方形 732"/>
        <xdr:cNvSpPr>
          <a:spLocks/>
        </xdr:cNvSpPr>
      </xdr:nvSpPr>
      <xdr:spPr>
        <a:xfrm>
          <a:off x="19716750" y="4543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26</a:t>
          </a:r>
        </a:p>
      </xdr:txBody>
    </xdr:sp>
    <xdr:clientData/>
  </xdr:twoCellAnchor>
  <xdr:twoCellAnchor>
    <xdr:from>
      <xdr:col>26</xdr:col>
      <xdr:colOff>409575</xdr:colOff>
      <xdr:row>28</xdr:row>
      <xdr:rowOff>28575</xdr:rowOff>
    </xdr:from>
    <xdr:to>
      <xdr:col>33</xdr:col>
      <xdr:colOff>304800</xdr:colOff>
      <xdr:row>41</xdr:row>
      <xdr:rowOff>85725</xdr:rowOff>
    </xdr:to>
    <xdr:sp>
      <xdr:nvSpPr>
        <xdr:cNvPr id="733" name="正方形/長方形 733"/>
        <xdr:cNvSpPr>
          <a:spLocks/>
        </xdr:cNvSpPr>
      </xdr:nvSpPr>
      <xdr:spPr>
        <a:xfrm>
          <a:off x="17526000" y="4829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438150</xdr:colOff>
      <xdr:row>27</xdr:row>
      <xdr:rowOff>9525</xdr:rowOff>
    </xdr:from>
    <xdr:to>
      <xdr:col>26</xdr:col>
      <xdr:colOff>647700</xdr:colOff>
      <xdr:row>27</xdr:row>
      <xdr:rowOff>152400</xdr:rowOff>
    </xdr:to>
    <xdr:sp fLocksText="0">
      <xdr:nvSpPr>
        <xdr:cNvPr id="734" name="テキスト ボックス 734"/>
        <xdr:cNvSpPr txBox="1">
          <a:spLocks noChangeArrowheads="1"/>
        </xdr:cNvSpPr>
      </xdr:nvSpPr>
      <xdr:spPr>
        <a:xfrm>
          <a:off x="17554575" y="4638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26</xdr:col>
      <xdr:colOff>409575</xdr:colOff>
      <xdr:row>41</xdr:row>
      <xdr:rowOff>85725</xdr:rowOff>
    </xdr:from>
    <xdr:to>
      <xdr:col>33</xdr:col>
      <xdr:colOff>304800</xdr:colOff>
      <xdr:row>41</xdr:row>
      <xdr:rowOff>85725</xdr:rowOff>
    </xdr:to>
    <xdr:sp>
      <xdr:nvSpPr>
        <xdr:cNvPr id="735" name="直線コネクタ 735"/>
        <xdr:cNvSpPr>
          <a:spLocks/>
        </xdr:cNvSpPr>
      </xdr:nvSpPr>
      <xdr:spPr>
        <a:xfrm>
          <a:off x="17526000" y="7115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409575</xdr:colOff>
      <xdr:row>38</xdr:row>
      <xdr:rowOff>28575</xdr:rowOff>
    </xdr:from>
    <xdr:to>
      <xdr:col>33</xdr:col>
      <xdr:colOff>304800</xdr:colOff>
      <xdr:row>38</xdr:row>
      <xdr:rowOff>28575</xdr:rowOff>
    </xdr:to>
    <xdr:sp>
      <xdr:nvSpPr>
        <xdr:cNvPr id="736" name="直線コネクタ 736"/>
        <xdr:cNvSpPr>
          <a:spLocks/>
        </xdr:cNvSpPr>
      </xdr:nvSpPr>
      <xdr:spPr>
        <a:xfrm>
          <a:off x="17526000" y="65436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37</xdr:row>
      <xdr:rowOff>66675</xdr:rowOff>
    </xdr:from>
    <xdr:to>
      <xdr:col>26</xdr:col>
      <xdr:colOff>342900</xdr:colOff>
      <xdr:row>38</xdr:row>
      <xdr:rowOff>57150</xdr:rowOff>
    </xdr:to>
    <xdr:sp fLocksText="0">
      <xdr:nvSpPr>
        <xdr:cNvPr id="737" name="テキスト ボックス 737"/>
        <xdr:cNvSpPr txBox="1">
          <a:spLocks noChangeArrowheads="1"/>
        </xdr:cNvSpPr>
      </xdr:nvSpPr>
      <xdr:spPr>
        <a:xfrm>
          <a:off x="17354550" y="64103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26</xdr:col>
      <xdr:colOff>409575</xdr:colOff>
      <xdr:row>34</xdr:row>
      <xdr:rowOff>142875</xdr:rowOff>
    </xdr:from>
    <xdr:to>
      <xdr:col>33</xdr:col>
      <xdr:colOff>304800</xdr:colOff>
      <xdr:row>34</xdr:row>
      <xdr:rowOff>142875</xdr:rowOff>
    </xdr:to>
    <xdr:sp>
      <xdr:nvSpPr>
        <xdr:cNvPr id="738" name="直線コネクタ 738"/>
        <xdr:cNvSpPr>
          <a:spLocks/>
        </xdr:cNvSpPr>
      </xdr:nvSpPr>
      <xdr:spPr>
        <a:xfrm>
          <a:off x="17526000" y="5972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34</xdr:row>
      <xdr:rowOff>9525</xdr:rowOff>
    </xdr:from>
    <xdr:to>
      <xdr:col>26</xdr:col>
      <xdr:colOff>352425</xdr:colOff>
      <xdr:row>35</xdr:row>
      <xdr:rowOff>0</xdr:rowOff>
    </xdr:to>
    <xdr:sp fLocksText="0">
      <xdr:nvSpPr>
        <xdr:cNvPr id="739" name="テキスト ボックス 739"/>
        <xdr:cNvSpPr txBox="1">
          <a:spLocks noChangeArrowheads="1"/>
        </xdr:cNvSpPr>
      </xdr:nvSpPr>
      <xdr:spPr>
        <a:xfrm>
          <a:off x="17135475" y="5838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twoCellAnchor>
  <xdr:twoCellAnchor>
    <xdr:from>
      <xdr:col>26</xdr:col>
      <xdr:colOff>409575</xdr:colOff>
      <xdr:row>31</xdr:row>
      <xdr:rowOff>85725</xdr:rowOff>
    </xdr:from>
    <xdr:to>
      <xdr:col>33</xdr:col>
      <xdr:colOff>304800</xdr:colOff>
      <xdr:row>31</xdr:row>
      <xdr:rowOff>85725</xdr:rowOff>
    </xdr:to>
    <xdr:sp>
      <xdr:nvSpPr>
        <xdr:cNvPr id="740" name="直線コネクタ 740"/>
        <xdr:cNvSpPr>
          <a:spLocks/>
        </xdr:cNvSpPr>
      </xdr:nvSpPr>
      <xdr:spPr>
        <a:xfrm>
          <a:off x="17526000" y="54006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30</xdr:row>
      <xdr:rowOff>123825</xdr:rowOff>
    </xdr:from>
    <xdr:to>
      <xdr:col>26</xdr:col>
      <xdr:colOff>352425</xdr:colOff>
      <xdr:row>31</xdr:row>
      <xdr:rowOff>114300</xdr:rowOff>
    </xdr:to>
    <xdr:sp fLocksText="0">
      <xdr:nvSpPr>
        <xdr:cNvPr id="741" name="テキスト ボックス 741"/>
        <xdr:cNvSpPr txBox="1">
          <a:spLocks noChangeArrowheads="1"/>
        </xdr:cNvSpPr>
      </xdr:nvSpPr>
      <xdr:spPr>
        <a:xfrm>
          <a:off x="17135475" y="52673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2,000</a:t>
          </a:r>
        </a:p>
      </xdr:txBody>
    </xdr:sp>
    <xdr:clientData/>
  </xdr:twoCellAnchor>
  <xdr:twoCellAnchor>
    <xdr:from>
      <xdr:col>26</xdr:col>
      <xdr:colOff>409575</xdr:colOff>
      <xdr:row>28</xdr:row>
      <xdr:rowOff>28575</xdr:rowOff>
    </xdr:from>
    <xdr:to>
      <xdr:col>33</xdr:col>
      <xdr:colOff>304800</xdr:colOff>
      <xdr:row>28</xdr:row>
      <xdr:rowOff>28575</xdr:rowOff>
    </xdr:to>
    <xdr:sp>
      <xdr:nvSpPr>
        <xdr:cNvPr id="742" name="直線コネクタ 742"/>
        <xdr:cNvSpPr>
          <a:spLocks/>
        </xdr:cNvSpPr>
      </xdr:nvSpPr>
      <xdr:spPr>
        <a:xfrm>
          <a:off x="17526000" y="4829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27</xdr:row>
      <xdr:rowOff>66675</xdr:rowOff>
    </xdr:from>
    <xdr:to>
      <xdr:col>26</xdr:col>
      <xdr:colOff>352425</xdr:colOff>
      <xdr:row>28</xdr:row>
      <xdr:rowOff>57150</xdr:rowOff>
    </xdr:to>
    <xdr:sp fLocksText="0">
      <xdr:nvSpPr>
        <xdr:cNvPr id="743" name="テキスト ボックス 743"/>
        <xdr:cNvSpPr txBox="1">
          <a:spLocks noChangeArrowheads="1"/>
        </xdr:cNvSpPr>
      </xdr:nvSpPr>
      <xdr:spPr>
        <a:xfrm>
          <a:off x="17135475" y="4695825"/>
          <a:ext cx="3333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3,000</a:t>
          </a:r>
        </a:p>
      </xdr:txBody>
    </xdr:sp>
    <xdr:clientData/>
  </xdr:twoCellAnchor>
  <xdr:twoCellAnchor>
    <xdr:from>
      <xdr:col>26</xdr:col>
      <xdr:colOff>409575</xdr:colOff>
      <xdr:row>28</xdr:row>
      <xdr:rowOff>28575</xdr:rowOff>
    </xdr:from>
    <xdr:to>
      <xdr:col>33</xdr:col>
      <xdr:colOff>304800</xdr:colOff>
      <xdr:row>41</xdr:row>
      <xdr:rowOff>85725</xdr:rowOff>
    </xdr:to>
    <xdr:sp>
      <xdr:nvSpPr>
        <xdr:cNvPr id="744" name="諸支出金グラフ枠"/>
        <xdr:cNvSpPr>
          <a:spLocks/>
        </xdr:cNvSpPr>
      </xdr:nvSpPr>
      <xdr:spPr>
        <a:xfrm>
          <a:off x="17526000" y="4829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30</xdr:row>
      <xdr:rowOff>152400</xdr:rowOff>
    </xdr:from>
    <xdr:to>
      <xdr:col>32</xdr:col>
      <xdr:colOff>180975</xdr:colOff>
      <xdr:row>38</xdr:row>
      <xdr:rowOff>28575</xdr:rowOff>
    </xdr:to>
    <xdr:sp>
      <xdr:nvSpPr>
        <xdr:cNvPr id="745" name="直線コネクタ 745"/>
        <xdr:cNvSpPr>
          <a:spLocks/>
        </xdr:cNvSpPr>
      </xdr:nvSpPr>
      <xdr:spPr>
        <a:xfrm flipV="1">
          <a:off x="21231225" y="5295900"/>
          <a:ext cx="9525" cy="1247775"/>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38</xdr:row>
      <xdr:rowOff>47625</xdr:rowOff>
    </xdr:from>
    <xdr:to>
      <xdr:col>32</xdr:col>
      <xdr:colOff>400050</xdr:colOff>
      <xdr:row>39</xdr:row>
      <xdr:rowOff>38100</xdr:rowOff>
    </xdr:to>
    <xdr:sp fLocksText="0">
      <xdr:nvSpPr>
        <xdr:cNvPr id="746" name="諸支出金最小値テキスト"/>
        <xdr:cNvSpPr txBox="1">
          <a:spLocks noChangeArrowheads="1"/>
        </xdr:cNvSpPr>
      </xdr:nvSpPr>
      <xdr:spPr>
        <a:xfrm>
          <a:off x="21355050" y="65627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32</xdr:col>
      <xdr:colOff>95250</xdr:colOff>
      <xdr:row>38</xdr:row>
      <xdr:rowOff>28575</xdr:rowOff>
    </xdr:from>
    <xdr:to>
      <xdr:col>32</xdr:col>
      <xdr:colOff>266700</xdr:colOff>
      <xdr:row>38</xdr:row>
      <xdr:rowOff>28575</xdr:rowOff>
    </xdr:to>
    <xdr:sp>
      <xdr:nvSpPr>
        <xdr:cNvPr id="747" name="直線コネクタ 747"/>
        <xdr:cNvSpPr>
          <a:spLocks/>
        </xdr:cNvSpPr>
      </xdr:nvSpPr>
      <xdr:spPr>
        <a:xfrm>
          <a:off x="21155025" y="65436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29</xdr:row>
      <xdr:rowOff>114300</xdr:rowOff>
    </xdr:from>
    <xdr:to>
      <xdr:col>32</xdr:col>
      <xdr:colOff>619125</xdr:colOff>
      <xdr:row>30</xdr:row>
      <xdr:rowOff>104775</xdr:rowOff>
    </xdr:to>
    <xdr:sp fLocksText="0">
      <xdr:nvSpPr>
        <xdr:cNvPr id="748" name="諸支出金最大値テキスト"/>
        <xdr:cNvSpPr txBox="1">
          <a:spLocks noChangeArrowheads="1"/>
        </xdr:cNvSpPr>
      </xdr:nvSpPr>
      <xdr:spPr>
        <a:xfrm>
          <a:off x="21345525" y="5086350"/>
          <a:ext cx="333375"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2,176</a:t>
          </a:r>
        </a:p>
      </xdr:txBody>
    </xdr:sp>
    <xdr:clientData/>
  </xdr:twoCellAnchor>
  <xdr:twoCellAnchor>
    <xdr:from>
      <xdr:col>32</xdr:col>
      <xdr:colOff>95250</xdr:colOff>
      <xdr:row>30</xdr:row>
      <xdr:rowOff>152400</xdr:rowOff>
    </xdr:from>
    <xdr:to>
      <xdr:col>32</xdr:col>
      <xdr:colOff>266700</xdr:colOff>
      <xdr:row>30</xdr:row>
      <xdr:rowOff>152400</xdr:rowOff>
    </xdr:to>
    <xdr:sp>
      <xdr:nvSpPr>
        <xdr:cNvPr id="749" name="直線コネクタ 749"/>
        <xdr:cNvSpPr>
          <a:spLocks/>
        </xdr:cNvSpPr>
      </xdr:nvSpPr>
      <xdr:spPr>
        <a:xfrm>
          <a:off x="21155025" y="5295900"/>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38</xdr:row>
      <xdr:rowOff>28575</xdr:rowOff>
    </xdr:from>
    <xdr:to>
      <xdr:col>32</xdr:col>
      <xdr:colOff>180975</xdr:colOff>
      <xdr:row>38</xdr:row>
      <xdr:rowOff>28575</xdr:rowOff>
    </xdr:to>
    <xdr:sp>
      <xdr:nvSpPr>
        <xdr:cNvPr id="750" name="直線コネクタ 750"/>
        <xdr:cNvSpPr>
          <a:spLocks/>
        </xdr:cNvSpPr>
      </xdr:nvSpPr>
      <xdr:spPr>
        <a:xfrm>
          <a:off x="20440650" y="6543675"/>
          <a:ext cx="80010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285750</xdr:colOff>
      <xdr:row>36</xdr:row>
      <xdr:rowOff>123825</xdr:rowOff>
    </xdr:from>
    <xdr:to>
      <xdr:col>32</xdr:col>
      <xdr:colOff>533400</xdr:colOff>
      <xdr:row>37</xdr:row>
      <xdr:rowOff>114300</xdr:rowOff>
    </xdr:to>
    <xdr:sp fLocksText="0">
      <xdr:nvSpPr>
        <xdr:cNvPr id="751" name="諸支出金平均値テキスト"/>
        <xdr:cNvSpPr txBox="1">
          <a:spLocks noChangeArrowheads="1"/>
        </xdr:cNvSpPr>
      </xdr:nvSpPr>
      <xdr:spPr>
        <a:xfrm>
          <a:off x="21345525" y="6296025"/>
          <a:ext cx="24765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102</a:t>
          </a:r>
        </a:p>
      </xdr:txBody>
    </xdr:sp>
    <xdr:clientData/>
  </xdr:twoCellAnchor>
  <xdr:twoCellAnchor>
    <xdr:from>
      <xdr:col>32</xdr:col>
      <xdr:colOff>123825</xdr:colOff>
      <xdr:row>37</xdr:row>
      <xdr:rowOff>85725</xdr:rowOff>
    </xdr:from>
    <xdr:to>
      <xdr:col>32</xdr:col>
      <xdr:colOff>228600</xdr:colOff>
      <xdr:row>38</xdr:row>
      <xdr:rowOff>19050</xdr:rowOff>
    </xdr:to>
    <xdr:sp>
      <xdr:nvSpPr>
        <xdr:cNvPr id="752" name="フローチャート : 判断 752"/>
        <xdr:cNvSpPr>
          <a:spLocks/>
        </xdr:cNvSpPr>
      </xdr:nvSpPr>
      <xdr:spPr>
        <a:xfrm>
          <a:off x="21183600" y="642937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495300</xdr:colOff>
      <xdr:row>38</xdr:row>
      <xdr:rowOff>28575</xdr:rowOff>
    </xdr:from>
    <xdr:to>
      <xdr:col>31</xdr:col>
      <xdr:colOff>38100</xdr:colOff>
      <xdr:row>38</xdr:row>
      <xdr:rowOff>28575</xdr:rowOff>
    </xdr:to>
    <xdr:sp>
      <xdr:nvSpPr>
        <xdr:cNvPr id="753" name="直線コネクタ 753"/>
        <xdr:cNvSpPr>
          <a:spLocks/>
        </xdr:cNvSpPr>
      </xdr:nvSpPr>
      <xdr:spPr>
        <a:xfrm>
          <a:off x="19583400" y="6543675"/>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37</xdr:row>
      <xdr:rowOff>133350</xdr:rowOff>
    </xdr:from>
    <xdr:to>
      <xdr:col>31</xdr:col>
      <xdr:colOff>76200</xdr:colOff>
      <xdr:row>38</xdr:row>
      <xdr:rowOff>66675</xdr:rowOff>
    </xdr:to>
    <xdr:sp>
      <xdr:nvSpPr>
        <xdr:cNvPr id="754" name="フローチャート : 判断 754"/>
        <xdr:cNvSpPr>
          <a:spLocks/>
        </xdr:cNvSpPr>
      </xdr:nvSpPr>
      <xdr:spPr>
        <a:xfrm>
          <a:off x="20383500" y="64770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600075</xdr:colOff>
      <xdr:row>36</xdr:row>
      <xdr:rowOff>95250</xdr:rowOff>
    </xdr:from>
    <xdr:to>
      <xdr:col>31</xdr:col>
      <xdr:colOff>123825</xdr:colOff>
      <xdr:row>37</xdr:row>
      <xdr:rowOff>85725</xdr:rowOff>
    </xdr:to>
    <xdr:sp fLocksText="0">
      <xdr:nvSpPr>
        <xdr:cNvPr id="755" name="テキスト ボックス 755"/>
        <xdr:cNvSpPr txBox="1">
          <a:spLocks noChangeArrowheads="1"/>
        </xdr:cNvSpPr>
      </xdr:nvSpPr>
      <xdr:spPr>
        <a:xfrm>
          <a:off x="20345400" y="6267450"/>
          <a:ext cx="1809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twoCellAnchor>
  <xdr:twoCellAnchor>
    <xdr:from>
      <xdr:col>28</xdr:col>
      <xdr:colOff>304800</xdr:colOff>
      <xdr:row>38</xdr:row>
      <xdr:rowOff>28575</xdr:rowOff>
    </xdr:from>
    <xdr:to>
      <xdr:col>29</xdr:col>
      <xdr:colOff>495300</xdr:colOff>
      <xdr:row>38</xdr:row>
      <xdr:rowOff>28575</xdr:rowOff>
    </xdr:to>
    <xdr:sp>
      <xdr:nvSpPr>
        <xdr:cNvPr id="756" name="直線コネクタ 756"/>
        <xdr:cNvSpPr>
          <a:spLocks/>
        </xdr:cNvSpPr>
      </xdr:nvSpPr>
      <xdr:spPr>
        <a:xfrm>
          <a:off x="18735675" y="65436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447675</xdr:colOff>
      <xdr:row>37</xdr:row>
      <xdr:rowOff>142875</xdr:rowOff>
    </xdr:from>
    <xdr:to>
      <xdr:col>29</xdr:col>
      <xdr:colOff>542925</xdr:colOff>
      <xdr:row>38</xdr:row>
      <xdr:rowOff>76200</xdr:rowOff>
    </xdr:to>
    <xdr:sp>
      <xdr:nvSpPr>
        <xdr:cNvPr id="757" name="フローチャート : 判断 757"/>
        <xdr:cNvSpPr>
          <a:spLocks/>
        </xdr:cNvSpPr>
      </xdr:nvSpPr>
      <xdr:spPr>
        <a:xfrm>
          <a:off x="19535775" y="64865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438150</xdr:colOff>
      <xdr:row>36</xdr:row>
      <xdr:rowOff>104775</xdr:rowOff>
    </xdr:from>
    <xdr:to>
      <xdr:col>29</xdr:col>
      <xdr:colOff>542925</xdr:colOff>
      <xdr:row>37</xdr:row>
      <xdr:rowOff>95250</xdr:rowOff>
    </xdr:to>
    <xdr:sp fLocksText="0">
      <xdr:nvSpPr>
        <xdr:cNvPr id="758" name="テキスト ボックス 758"/>
        <xdr:cNvSpPr txBox="1">
          <a:spLocks noChangeArrowheads="1"/>
        </xdr:cNvSpPr>
      </xdr:nvSpPr>
      <xdr:spPr>
        <a:xfrm>
          <a:off x="19526250" y="627697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3</a:t>
          </a:r>
        </a:p>
      </xdr:txBody>
    </xdr:sp>
    <xdr:clientData/>
  </xdr:twoCellAnchor>
  <xdr:twoCellAnchor>
    <xdr:from>
      <xdr:col>27</xdr:col>
      <xdr:colOff>114300</xdr:colOff>
      <xdr:row>38</xdr:row>
      <xdr:rowOff>28575</xdr:rowOff>
    </xdr:from>
    <xdr:to>
      <xdr:col>28</xdr:col>
      <xdr:colOff>304800</xdr:colOff>
      <xdr:row>38</xdr:row>
      <xdr:rowOff>28575</xdr:rowOff>
    </xdr:to>
    <xdr:sp>
      <xdr:nvSpPr>
        <xdr:cNvPr id="759" name="直線コネクタ 759"/>
        <xdr:cNvSpPr>
          <a:spLocks/>
        </xdr:cNvSpPr>
      </xdr:nvSpPr>
      <xdr:spPr>
        <a:xfrm>
          <a:off x="17887950" y="65436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37</xdr:row>
      <xdr:rowOff>95250</xdr:rowOff>
    </xdr:from>
    <xdr:to>
      <xdr:col>28</xdr:col>
      <xdr:colOff>342900</xdr:colOff>
      <xdr:row>38</xdr:row>
      <xdr:rowOff>28575</xdr:rowOff>
    </xdr:to>
    <xdr:sp>
      <xdr:nvSpPr>
        <xdr:cNvPr id="760" name="フローチャート : 判断 760"/>
        <xdr:cNvSpPr>
          <a:spLocks/>
        </xdr:cNvSpPr>
      </xdr:nvSpPr>
      <xdr:spPr>
        <a:xfrm>
          <a:off x="18688050" y="6438900"/>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36</xdr:row>
      <xdr:rowOff>57150</xdr:rowOff>
    </xdr:from>
    <xdr:to>
      <xdr:col>28</xdr:col>
      <xdr:colOff>390525</xdr:colOff>
      <xdr:row>37</xdr:row>
      <xdr:rowOff>47625</xdr:rowOff>
    </xdr:to>
    <xdr:sp fLocksText="0">
      <xdr:nvSpPr>
        <xdr:cNvPr id="761" name="テキスト ボックス 761"/>
        <xdr:cNvSpPr txBox="1">
          <a:spLocks noChangeArrowheads="1"/>
        </xdr:cNvSpPr>
      </xdr:nvSpPr>
      <xdr:spPr>
        <a:xfrm>
          <a:off x="18640425" y="6229350"/>
          <a:ext cx="17145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91</a:t>
          </a:r>
        </a:p>
      </xdr:txBody>
    </xdr:sp>
    <xdr:clientData/>
  </xdr:twoCellAnchor>
  <xdr:twoCellAnchor>
    <xdr:from>
      <xdr:col>27</xdr:col>
      <xdr:colOff>57150</xdr:colOff>
      <xdr:row>37</xdr:row>
      <xdr:rowOff>142875</xdr:rowOff>
    </xdr:from>
    <xdr:to>
      <xdr:col>27</xdr:col>
      <xdr:colOff>152400</xdr:colOff>
      <xdr:row>38</xdr:row>
      <xdr:rowOff>76200</xdr:rowOff>
    </xdr:to>
    <xdr:sp>
      <xdr:nvSpPr>
        <xdr:cNvPr id="762" name="フローチャート : 判断 762"/>
        <xdr:cNvSpPr>
          <a:spLocks/>
        </xdr:cNvSpPr>
      </xdr:nvSpPr>
      <xdr:spPr>
        <a:xfrm>
          <a:off x="17830800" y="64865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38</xdr:row>
      <xdr:rowOff>85725</xdr:rowOff>
    </xdr:from>
    <xdr:to>
      <xdr:col>27</xdr:col>
      <xdr:colOff>161925</xdr:colOff>
      <xdr:row>39</xdr:row>
      <xdr:rowOff>76200</xdr:rowOff>
    </xdr:to>
    <xdr:sp fLocksText="0">
      <xdr:nvSpPr>
        <xdr:cNvPr id="763" name="テキスト ボックス 763"/>
        <xdr:cNvSpPr txBox="1">
          <a:spLocks noChangeArrowheads="1"/>
        </xdr:cNvSpPr>
      </xdr:nvSpPr>
      <xdr:spPr>
        <a:xfrm>
          <a:off x="17830800" y="66008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32</xdr:col>
      <xdr:colOff>0</xdr:colOff>
      <xdr:row>41</xdr:row>
      <xdr:rowOff>76200</xdr:rowOff>
    </xdr:from>
    <xdr:to>
      <xdr:col>33</xdr:col>
      <xdr:colOff>76200</xdr:colOff>
      <xdr:row>42</xdr:row>
      <xdr:rowOff>171450</xdr:rowOff>
    </xdr:to>
    <xdr:sp fLocksText="0">
      <xdr:nvSpPr>
        <xdr:cNvPr id="764" name="テキスト ボックス 764"/>
        <xdr:cNvSpPr txBox="1">
          <a:spLocks noChangeArrowheads="1"/>
        </xdr:cNvSpPr>
      </xdr:nvSpPr>
      <xdr:spPr>
        <a:xfrm>
          <a:off x="210597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30</xdr:col>
      <xdr:colOff>514350</xdr:colOff>
      <xdr:row>41</xdr:row>
      <xdr:rowOff>76200</xdr:rowOff>
    </xdr:from>
    <xdr:to>
      <xdr:col>31</xdr:col>
      <xdr:colOff>581025</xdr:colOff>
      <xdr:row>42</xdr:row>
      <xdr:rowOff>171450</xdr:rowOff>
    </xdr:to>
    <xdr:sp fLocksText="0">
      <xdr:nvSpPr>
        <xdr:cNvPr id="765" name="テキスト ボックス 765"/>
        <xdr:cNvSpPr txBox="1">
          <a:spLocks noChangeArrowheads="1"/>
        </xdr:cNvSpPr>
      </xdr:nvSpPr>
      <xdr:spPr>
        <a:xfrm>
          <a:off x="2025967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29</xdr:col>
      <xdr:colOff>314325</xdr:colOff>
      <xdr:row>41</xdr:row>
      <xdr:rowOff>76200</xdr:rowOff>
    </xdr:from>
    <xdr:to>
      <xdr:col>30</xdr:col>
      <xdr:colOff>381000</xdr:colOff>
      <xdr:row>42</xdr:row>
      <xdr:rowOff>171450</xdr:rowOff>
    </xdr:to>
    <xdr:sp fLocksText="0">
      <xdr:nvSpPr>
        <xdr:cNvPr id="766" name="テキスト ボックス 766"/>
        <xdr:cNvSpPr txBox="1">
          <a:spLocks noChangeArrowheads="1"/>
        </xdr:cNvSpPr>
      </xdr:nvSpPr>
      <xdr:spPr>
        <a:xfrm>
          <a:off x="19402425" y="7105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28</xdr:col>
      <xdr:colOff>114300</xdr:colOff>
      <xdr:row>41</xdr:row>
      <xdr:rowOff>76200</xdr:rowOff>
    </xdr:from>
    <xdr:to>
      <xdr:col>29</xdr:col>
      <xdr:colOff>190500</xdr:colOff>
      <xdr:row>42</xdr:row>
      <xdr:rowOff>171450</xdr:rowOff>
    </xdr:to>
    <xdr:sp fLocksText="0">
      <xdr:nvSpPr>
        <xdr:cNvPr id="767" name="テキスト ボックス 767"/>
        <xdr:cNvSpPr txBox="1">
          <a:spLocks noChangeArrowheads="1"/>
        </xdr:cNvSpPr>
      </xdr:nvSpPr>
      <xdr:spPr>
        <a:xfrm>
          <a:off x="18545175"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26</xdr:col>
      <xdr:colOff>581025</xdr:colOff>
      <xdr:row>41</xdr:row>
      <xdr:rowOff>76200</xdr:rowOff>
    </xdr:from>
    <xdr:to>
      <xdr:col>27</xdr:col>
      <xdr:colOff>657225</xdr:colOff>
      <xdr:row>42</xdr:row>
      <xdr:rowOff>171450</xdr:rowOff>
    </xdr:to>
    <xdr:sp fLocksText="0">
      <xdr:nvSpPr>
        <xdr:cNvPr id="768" name="テキスト ボックス 768"/>
        <xdr:cNvSpPr txBox="1">
          <a:spLocks noChangeArrowheads="1"/>
        </xdr:cNvSpPr>
      </xdr:nvSpPr>
      <xdr:spPr>
        <a:xfrm>
          <a:off x="17697450" y="7105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32</xdr:col>
      <xdr:colOff>123825</xdr:colOff>
      <xdr:row>37</xdr:row>
      <xdr:rowOff>142875</xdr:rowOff>
    </xdr:from>
    <xdr:to>
      <xdr:col>32</xdr:col>
      <xdr:colOff>228600</xdr:colOff>
      <xdr:row>38</xdr:row>
      <xdr:rowOff>76200</xdr:rowOff>
    </xdr:to>
    <xdr:sp>
      <xdr:nvSpPr>
        <xdr:cNvPr id="769" name="円/楕円 769"/>
        <xdr:cNvSpPr>
          <a:spLocks/>
        </xdr:cNvSpPr>
      </xdr:nvSpPr>
      <xdr:spPr>
        <a:xfrm>
          <a:off x="21183600" y="64865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37</xdr:row>
      <xdr:rowOff>76200</xdr:rowOff>
    </xdr:from>
    <xdr:to>
      <xdr:col>32</xdr:col>
      <xdr:colOff>400050</xdr:colOff>
      <xdr:row>38</xdr:row>
      <xdr:rowOff>76200</xdr:rowOff>
    </xdr:to>
    <xdr:sp fLocksText="0">
      <xdr:nvSpPr>
        <xdr:cNvPr id="770" name="諸支出金該当値テキスト"/>
        <xdr:cNvSpPr txBox="1">
          <a:spLocks noChangeArrowheads="1"/>
        </xdr:cNvSpPr>
      </xdr:nvSpPr>
      <xdr:spPr>
        <a:xfrm>
          <a:off x="21355050" y="6419850"/>
          <a:ext cx="114300" cy="171450"/>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30</xdr:col>
      <xdr:colOff>638175</xdr:colOff>
      <xdr:row>37</xdr:row>
      <xdr:rowOff>142875</xdr:rowOff>
    </xdr:from>
    <xdr:to>
      <xdr:col>31</xdr:col>
      <xdr:colOff>76200</xdr:colOff>
      <xdr:row>38</xdr:row>
      <xdr:rowOff>76200</xdr:rowOff>
    </xdr:to>
    <xdr:sp>
      <xdr:nvSpPr>
        <xdr:cNvPr id="771" name="円/楕円 771"/>
        <xdr:cNvSpPr>
          <a:spLocks/>
        </xdr:cNvSpPr>
      </xdr:nvSpPr>
      <xdr:spPr>
        <a:xfrm>
          <a:off x="20383500" y="64865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38</xdr:row>
      <xdr:rowOff>85725</xdr:rowOff>
    </xdr:from>
    <xdr:to>
      <xdr:col>31</xdr:col>
      <xdr:colOff>95250</xdr:colOff>
      <xdr:row>39</xdr:row>
      <xdr:rowOff>76200</xdr:rowOff>
    </xdr:to>
    <xdr:sp fLocksText="0">
      <xdr:nvSpPr>
        <xdr:cNvPr id="772" name="テキスト ボックス 772"/>
        <xdr:cNvSpPr txBox="1">
          <a:spLocks noChangeArrowheads="1"/>
        </xdr:cNvSpPr>
      </xdr:nvSpPr>
      <xdr:spPr>
        <a:xfrm>
          <a:off x="20383500" y="66008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29</xdr:col>
      <xdr:colOff>447675</xdr:colOff>
      <xdr:row>37</xdr:row>
      <xdr:rowOff>142875</xdr:rowOff>
    </xdr:from>
    <xdr:to>
      <xdr:col>29</xdr:col>
      <xdr:colOff>542925</xdr:colOff>
      <xdr:row>38</xdr:row>
      <xdr:rowOff>76200</xdr:rowOff>
    </xdr:to>
    <xdr:sp>
      <xdr:nvSpPr>
        <xdr:cNvPr id="773" name="円/楕円 773"/>
        <xdr:cNvSpPr>
          <a:spLocks/>
        </xdr:cNvSpPr>
      </xdr:nvSpPr>
      <xdr:spPr>
        <a:xfrm>
          <a:off x="19535775" y="64865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438150</xdr:colOff>
      <xdr:row>38</xdr:row>
      <xdr:rowOff>85725</xdr:rowOff>
    </xdr:from>
    <xdr:to>
      <xdr:col>29</xdr:col>
      <xdr:colOff>542925</xdr:colOff>
      <xdr:row>39</xdr:row>
      <xdr:rowOff>76200</xdr:rowOff>
    </xdr:to>
    <xdr:sp fLocksText="0">
      <xdr:nvSpPr>
        <xdr:cNvPr id="774" name="テキスト ボックス 774"/>
        <xdr:cNvSpPr txBox="1">
          <a:spLocks noChangeArrowheads="1"/>
        </xdr:cNvSpPr>
      </xdr:nvSpPr>
      <xdr:spPr>
        <a:xfrm>
          <a:off x="19526250" y="660082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28</xdr:col>
      <xdr:colOff>257175</xdr:colOff>
      <xdr:row>37</xdr:row>
      <xdr:rowOff>142875</xdr:rowOff>
    </xdr:from>
    <xdr:to>
      <xdr:col>28</xdr:col>
      <xdr:colOff>342900</xdr:colOff>
      <xdr:row>38</xdr:row>
      <xdr:rowOff>76200</xdr:rowOff>
    </xdr:to>
    <xdr:sp>
      <xdr:nvSpPr>
        <xdr:cNvPr id="775" name="円/楕円 775"/>
        <xdr:cNvSpPr>
          <a:spLocks/>
        </xdr:cNvSpPr>
      </xdr:nvSpPr>
      <xdr:spPr>
        <a:xfrm>
          <a:off x="18688050" y="64865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38</xdr:row>
      <xdr:rowOff>85725</xdr:rowOff>
    </xdr:from>
    <xdr:to>
      <xdr:col>28</xdr:col>
      <xdr:colOff>352425</xdr:colOff>
      <xdr:row>39</xdr:row>
      <xdr:rowOff>76200</xdr:rowOff>
    </xdr:to>
    <xdr:sp fLocksText="0">
      <xdr:nvSpPr>
        <xdr:cNvPr id="776" name="テキスト ボックス 776"/>
        <xdr:cNvSpPr txBox="1">
          <a:spLocks noChangeArrowheads="1"/>
        </xdr:cNvSpPr>
      </xdr:nvSpPr>
      <xdr:spPr>
        <a:xfrm>
          <a:off x="18678525" y="660082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27</xdr:col>
      <xdr:colOff>57150</xdr:colOff>
      <xdr:row>37</xdr:row>
      <xdr:rowOff>142875</xdr:rowOff>
    </xdr:from>
    <xdr:to>
      <xdr:col>27</xdr:col>
      <xdr:colOff>152400</xdr:colOff>
      <xdr:row>38</xdr:row>
      <xdr:rowOff>76200</xdr:rowOff>
    </xdr:to>
    <xdr:sp>
      <xdr:nvSpPr>
        <xdr:cNvPr id="777" name="円/楕円 777"/>
        <xdr:cNvSpPr>
          <a:spLocks/>
        </xdr:cNvSpPr>
      </xdr:nvSpPr>
      <xdr:spPr>
        <a:xfrm>
          <a:off x="17830800" y="64865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36</xdr:row>
      <xdr:rowOff>104775</xdr:rowOff>
    </xdr:from>
    <xdr:to>
      <xdr:col>27</xdr:col>
      <xdr:colOff>161925</xdr:colOff>
      <xdr:row>37</xdr:row>
      <xdr:rowOff>95250</xdr:rowOff>
    </xdr:to>
    <xdr:sp fLocksText="0">
      <xdr:nvSpPr>
        <xdr:cNvPr id="778" name="テキスト ボックス 778"/>
        <xdr:cNvSpPr txBox="1">
          <a:spLocks noChangeArrowheads="1"/>
        </xdr:cNvSpPr>
      </xdr:nvSpPr>
      <xdr:spPr>
        <a:xfrm>
          <a:off x="17830800" y="62769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26</xdr:col>
      <xdr:colOff>409575</xdr:colOff>
      <xdr:row>43</xdr:row>
      <xdr:rowOff>57150</xdr:rowOff>
    </xdr:from>
    <xdr:to>
      <xdr:col>33</xdr:col>
      <xdr:colOff>304800</xdr:colOff>
      <xdr:row>45</xdr:row>
      <xdr:rowOff>28575</xdr:rowOff>
    </xdr:to>
    <xdr:sp>
      <xdr:nvSpPr>
        <xdr:cNvPr id="779" name="正方形/長方形 779"/>
        <xdr:cNvSpPr>
          <a:spLocks/>
        </xdr:cNvSpPr>
      </xdr:nvSpPr>
      <xdr:spPr>
        <a:xfrm>
          <a:off x="17526000" y="7429500"/>
          <a:ext cx="4495800" cy="314325"/>
        </a:xfrm>
        <a:prstGeom prst="rect">
          <a:avLst/>
        </a:prstGeom>
        <a:solidFill>
          <a:srgbClr val="FFFFFF"/>
        </a:solidFill>
        <a:ln w="1908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前年度繰上充用金</a:t>
          </a:r>
        </a:p>
      </xdr:txBody>
    </xdr:sp>
    <xdr:clientData/>
  </xdr:twoCellAnchor>
  <xdr:twoCellAnchor>
    <xdr:from>
      <xdr:col>26</xdr:col>
      <xdr:colOff>533400</xdr:colOff>
      <xdr:row>45</xdr:row>
      <xdr:rowOff>57150</xdr:rowOff>
    </xdr:from>
    <xdr:to>
      <xdr:col>29</xdr:col>
      <xdr:colOff>19050</xdr:colOff>
      <xdr:row>46</xdr:row>
      <xdr:rowOff>142875</xdr:rowOff>
    </xdr:to>
    <xdr:sp>
      <xdr:nvSpPr>
        <xdr:cNvPr id="780" name="正方形/長方形 780"/>
        <xdr:cNvSpPr>
          <a:spLocks/>
        </xdr:cNvSpPr>
      </xdr:nvSpPr>
      <xdr:spPr>
        <a:xfrm>
          <a:off x="1764982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26</xdr:col>
      <xdr:colOff>533400</xdr:colOff>
      <xdr:row>46</xdr:row>
      <xdr:rowOff>85725</xdr:rowOff>
    </xdr:from>
    <xdr:to>
      <xdr:col>29</xdr:col>
      <xdr:colOff>19050</xdr:colOff>
      <xdr:row>47</xdr:row>
      <xdr:rowOff>171450</xdr:rowOff>
    </xdr:to>
    <xdr:sp>
      <xdr:nvSpPr>
        <xdr:cNvPr id="781" name="正方形/長方形 781"/>
        <xdr:cNvSpPr>
          <a:spLocks/>
        </xdr:cNvSpPr>
      </xdr:nvSpPr>
      <xdr:spPr>
        <a:xfrm>
          <a:off x="1764982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1/51</a:t>
          </a:r>
        </a:p>
      </xdr:txBody>
    </xdr:sp>
    <xdr:clientData/>
  </xdr:twoCellAnchor>
  <xdr:twoCellAnchor>
    <xdr:from>
      <xdr:col>28</xdr:col>
      <xdr:colOff>190500</xdr:colOff>
      <xdr:row>45</xdr:row>
      <xdr:rowOff>57150</xdr:rowOff>
    </xdr:from>
    <xdr:to>
      <xdr:col>30</xdr:col>
      <xdr:colOff>333375</xdr:colOff>
      <xdr:row>46</xdr:row>
      <xdr:rowOff>142875</xdr:rowOff>
    </xdr:to>
    <xdr:sp>
      <xdr:nvSpPr>
        <xdr:cNvPr id="782" name="正方形/長方形 782"/>
        <xdr:cNvSpPr>
          <a:spLocks/>
        </xdr:cNvSpPr>
      </xdr:nvSpPr>
      <xdr:spPr>
        <a:xfrm>
          <a:off x="18621375"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全国平均</a:t>
          </a:r>
        </a:p>
      </xdr:txBody>
    </xdr:sp>
    <xdr:clientData/>
  </xdr:twoCellAnchor>
  <xdr:twoCellAnchor>
    <xdr:from>
      <xdr:col>28</xdr:col>
      <xdr:colOff>190500</xdr:colOff>
      <xdr:row>46</xdr:row>
      <xdr:rowOff>85725</xdr:rowOff>
    </xdr:from>
    <xdr:to>
      <xdr:col>30</xdr:col>
      <xdr:colOff>333375</xdr:colOff>
      <xdr:row>47</xdr:row>
      <xdr:rowOff>171450</xdr:rowOff>
    </xdr:to>
    <xdr:sp>
      <xdr:nvSpPr>
        <xdr:cNvPr id="783" name="正方形/長方形 783"/>
        <xdr:cNvSpPr>
          <a:spLocks/>
        </xdr:cNvSpPr>
      </xdr:nvSpPr>
      <xdr:spPr>
        <a:xfrm>
          <a:off x="18621375"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2</a:t>
          </a:r>
        </a:p>
      </xdr:txBody>
    </xdr:sp>
    <xdr:clientData/>
  </xdr:twoCellAnchor>
  <xdr:twoCellAnchor>
    <xdr:from>
      <xdr:col>29</xdr:col>
      <xdr:colOff>628650</xdr:colOff>
      <xdr:row>45</xdr:row>
      <xdr:rowOff>57150</xdr:rowOff>
    </xdr:from>
    <xdr:to>
      <xdr:col>32</xdr:col>
      <xdr:colOff>114300</xdr:colOff>
      <xdr:row>46</xdr:row>
      <xdr:rowOff>142875</xdr:rowOff>
    </xdr:to>
    <xdr:sp>
      <xdr:nvSpPr>
        <xdr:cNvPr id="784" name="正方形/長方形 784"/>
        <xdr:cNvSpPr>
          <a:spLocks/>
        </xdr:cNvSpPr>
      </xdr:nvSpPr>
      <xdr:spPr>
        <a:xfrm>
          <a:off x="19716750" y="7772400"/>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秋田県平均</a:t>
          </a:r>
        </a:p>
      </xdr:txBody>
    </xdr:sp>
    <xdr:clientData/>
  </xdr:twoCellAnchor>
  <xdr:twoCellAnchor>
    <xdr:from>
      <xdr:col>29</xdr:col>
      <xdr:colOff>628650</xdr:colOff>
      <xdr:row>46</xdr:row>
      <xdr:rowOff>85725</xdr:rowOff>
    </xdr:from>
    <xdr:to>
      <xdr:col>32</xdr:col>
      <xdr:colOff>114300</xdr:colOff>
      <xdr:row>47</xdr:row>
      <xdr:rowOff>171450</xdr:rowOff>
    </xdr:to>
    <xdr:sp>
      <xdr:nvSpPr>
        <xdr:cNvPr id="785" name="正方形/長方形 785"/>
        <xdr:cNvSpPr>
          <a:spLocks/>
        </xdr:cNvSpPr>
      </xdr:nvSpPr>
      <xdr:spPr>
        <a:xfrm>
          <a:off x="19716750" y="7972425"/>
          <a:ext cx="1457325" cy="257175"/>
        </a:xfrm>
        <a:prstGeom prst="rect">
          <a:avLst/>
        </a:prstGeom>
        <a:noFill/>
        <a:ln w="9525" cmpd="sng">
          <a:noFill/>
        </a:ln>
      </xdr:spPr>
      <xdr:txBody>
        <a:bodyPr vertOverflow="clip" wrap="square" lIns="20160" tIns="20160" rIns="20160" bIns="20160" anchor="ctr"/>
        <a:p>
          <a:pPr algn="r">
            <a:defRPr/>
          </a:pPr>
          <a:r>
            <a:rPr lang="en-US" cap="none" sz="1200" b="1" i="1" u="none" baseline="0">
              <a:solidFill>
                <a:srgbClr val="3366FF"/>
              </a:solidFill>
              <a:latin typeface="ＭＳ Ｐゴシック"/>
              <a:ea typeface="ＭＳ Ｐゴシック"/>
              <a:cs typeface="ＭＳ Ｐゴシック"/>
            </a:rPr>
            <a:t>0</a:t>
          </a:r>
        </a:p>
      </xdr:txBody>
    </xdr:sp>
    <xdr:clientData/>
  </xdr:twoCellAnchor>
  <xdr:twoCellAnchor>
    <xdr:from>
      <xdr:col>26</xdr:col>
      <xdr:colOff>409575</xdr:colOff>
      <xdr:row>48</xdr:row>
      <xdr:rowOff>28575</xdr:rowOff>
    </xdr:from>
    <xdr:to>
      <xdr:col>33</xdr:col>
      <xdr:colOff>304800</xdr:colOff>
      <xdr:row>61</xdr:row>
      <xdr:rowOff>85725</xdr:rowOff>
    </xdr:to>
    <xdr:sp>
      <xdr:nvSpPr>
        <xdr:cNvPr id="786" name="正方形/長方形 786"/>
        <xdr:cNvSpPr>
          <a:spLocks/>
        </xdr:cNvSpPr>
      </xdr:nvSpPr>
      <xdr:spPr>
        <a:xfrm>
          <a:off x="17526000" y="8258175"/>
          <a:ext cx="44958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438150</xdr:colOff>
      <xdr:row>47</xdr:row>
      <xdr:rowOff>9525</xdr:rowOff>
    </xdr:from>
    <xdr:to>
      <xdr:col>26</xdr:col>
      <xdr:colOff>647700</xdr:colOff>
      <xdr:row>47</xdr:row>
      <xdr:rowOff>152400</xdr:rowOff>
    </xdr:to>
    <xdr:sp fLocksText="0">
      <xdr:nvSpPr>
        <xdr:cNvPr id="787" name="テキスト ボックス 787"/>
        <xdr:cNvSpPr txBox="1">
          <a:spLocks noChangeArrowheads="1"/>
        </xdr:cNvSpPr>
      </xdr:nvSpPr>
      <xdr:spPr>
        <a:xfrm>
          <a:off x="17554575" y="8067675"/>
          <a:ext cx="209550" cy="142875"/>
        </a:xfrm>
        <a:prstGeom prst="rect">
          <a:avLst/>
        </a:prstGeom>
        <a:noFill/>
        <a:ln w="9525" cmpd="sng">
          <a:noFill/>
        </a:ln>
      </xdr:spPr>
      <xdr:txBody>
        <a:bodyPr vertOverflow="clip" wrap="square" lIns="20160" tIns="20160" rIns="20160" bIns="20160">
          <a:spAutoFit/>
        </a:bodyPr>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26</xdr:col>
      <xdr:colOff>409575</xdr:colOff>
      <xdr:row>61</xdr:row>
      <xdr:rowOff>85725</xdr:rowOff>
    </xdr:from>
    <xdr:to>
      <xdr:col>33</xdr:col>
      <xdr:colOff>304800</xdr:colOff>
      <xdr:row>61</xdr:row>
      <xdr:rowOff>85725</xdr:rowOff>
    </xdr:to>
    <xdr:sp>
      <xdr:nvSpPr>
        <xdr:cNvPr id="788" name="直線コネクタ 788"/>
        <xdr:cNvSpPr>
          <a:spLocks/>
        </xdr:cNvSpPr>
      </xdr:nvSpPr>
      <xdr:spPr>
        <a:xfrm>
          <a:off x="17526000" y="10544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409575</xdr:colOff>
      <xdr:row>54</xdr:row>
      <xdr:rowOff>142875</xdr:rowOff>
    </xdr:from>
    <xdr:to>
      <xdr:col>33</xdr:col>
      <xdr:colOff>304800</xdr:colOff>
      <xdr:row>54</xdr:row>
      <xdr:rowOff>142875</xdr:rowOff>
    </xdr:to>
    <xdr:sp>
      <xdr:nvSpPr>
        <xdr:cNvPr id="789" name="直線コネクタ 789"/>
        <xdr:cNvSpPr>
          <a:spLocks/>
        </xdr:cNvSpPr>
      </xdr:nvSpPr>
      <xdr:spPr>
        <a:xfrm>
          <a:off x="17526000" y="9401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54</xdr:row>
      <xdr:rowOff>9525</xdr:rowOff>
    </xdr:from>
    <xdr:to>
      <xdr:col>26</xdr:col>
      <xdr:colOff>342900</xdr:colOff>
      <xdr:row>55</xdr:row>
      <xdr:rowOff>0</xdr:rowOff>
    </xdr:to>
    <xdr:sp fLocksText="0">
      <xdr:nvSpPr>
        <xdr:cNvPr id="790" name="テキスト ボックス 790"/>
        <xdr:cNvSpPr txBox="1">
          <a:spLocks noChangeArrowheads="1"/>
        </xdr:cNvSpPr>
      </xdr:nvSpPr>
      <xdr:spPr>
        <a:xfrm>
          <a:off x="17354550" y="9267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twoCellAnchor>
  <xdr:twoCellAnchor>
    <xdr:from>
      <xdr:col>26</xdr:col>
      <xdr:colOff>409575</xdr:colOff>
      <xdr:row>48</xdr:row>
      <xdr:rowOff>28575</xdr:rowOff>
    </xdr:from>
    <xdr:to>
      <xdr:col>33</xdr:col>
      <xdr:colOff>304800</xdr:colOff>
      <xdr:row>48</xdr:row>
      <xdr:rowOff>28575</xdr:rowOff>
    </xdr:to>
    <xdr:sp>
      <xdr:nvSpPr>
        <xdr:cNvPr id="791" name="直線コネクタ 791"/>
        <xdr:cNvSpPr>
          <a:spLocks/>
        </xdr:cNvSpPr>
      </xdr:nvSpPr>
      <xdr:spPr>
        <a:xfrm>
          <a:off x="17526000" y="8258175"/>
          <a:ext cx="4495800" cy="0"/>
        </a:xfrm>
        <a:prstGeom prst="line">
          <a:avLst/>
        </a:prstGeom>
        <a:noFill/>
        <a:ln w="9360"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47</xdr:row>
      <xdr:rowOff>66675</xdr:rowOff>
    </xdr:from>
    <xdr:to>
      <xdr:col>26</xdr:col>
      <xdr:colOff>342900</xdr:colOff>
      <xdr:row>48</xdr:row>
      <xdr:rowOff>57150</xdr:rowOff>
    </xdr:to>
    <xdr:sp fLocksText="0">
      <xdr:nvSpPr>
        <xdr:cNvPr id="792" name="テキスト ボックス 792"/>
        <xdr:cNvSpPr txBox="1">
          <a:spLocks noChangeArrowheads="1"/>
        </xdr:cNvSpPr>
      </xdr:nvSpPr>
      <xdr:spPr>
        <a:xfrm>
          <a:off x="17354550" y="8124825"/>
          <a:ext cx="104775" cy="161925"/>
        </a:xfrm>
        <a:prstGeom prst="rect">
          <a:avLst/>
        </a:prstGeom>
        <a:noFill/>
        <a:ln w="9525" cmpd="sng">
          <a:noFill/>
        </a:ln>
      </xdr:spPr>
      <xdr:txBody>
        <a:bodyPr vertOverflow="clip" wrap="square" lIns="20160" tIns="20160" rIns="20160" bIns="20160" anchor="ctr">
          <a:spAutoFit/>
        </a:bodyPr>
        <a:p>
          <a:pPr algn="r">
            <a:defRPr/>
          </a:pPr>
          <a:r>
            <a:rPr lang="en-US" cap="none" sz="1000" b="0" i="0" u="none" baseline="0">
              <a:solidFill>
                <a:srgbClr val="000000"/>
              </a:solidFill>
              <a:latin typeface="ＭＳ Ｐゴシック"/>
              <a:ea typeface="ＭＳ Ｐゴシック"/>
              <a:cs typeface="ＭＳ Ｐゴシック"/>
            </a:rPr>
            <a:t>1</a:t>
          </a:r>
        </a:p>
      </xdr:txBody>
    </xdr:sp>
    <xdr:clientData/>
  </xdr:twoCellAnchor>
  <xdr:twoCellAnchor>
    <xdr:from>
      <xdr:col>26</xdr:col>
      <xdr:colOff>409575</xdr:colOff>
      <xdr:row>48</xdr:row>
      <xdr:rowOff>28575</xdr:rowOff>
    </xdr:from>
    <xdr:to>
      <xdr:col>33</xdr:col>
      <xdr:colOff>304800</xdr:colOff>
      <xdr:row>61</xdr:row>
      <xdr:rowOff>85725</xdr:rowOff>
    </xdr:to>
    <xdr:sp>
      <xdr:nvSpPr>
        <xdr:cNvPr id="793" name="前年度繰上充用金グラフ枠"/>
        <xdr:cNvSpPr>
          <a:spLocks/>
        </xdr:cNvSpPr>
      </xdr:nvSpPr>
      <xdr:spPr>
        <a:xfrm>
          <a:off x="17526000" y="8258175"/>
          <a:ext cx="4495800" cy="2286000"/>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54</xdr:row>
      <xdr:rowOff>142875</xdr:rowOff>
    </xdr:from>
    <xdr:to>
      <xdr:col>32</xdr:col>
      <xdr:colOff>180975</xdr:colOff>
      <xdr:row>54</xdr:row>
      <xdr:rowOff>142875</xdr:rowOff>
    </xdr:to>
    <xdr:sp>
      <xdr:nvSpPr>
        <xdr:cNvPr id="794" name="直線コネクタ 794"/>
        <xdr:cNvSpPr>
          <a:spLocks/>
        </xdr:cNvSpPr>
      </xdr:nvSpPr>
      <xdr:spPr>
        <a:xfrm>
          <a:off x="21231225" y="9401175"/>
          <a:ext cx="9525" cy="0"/>
        </a:xfrm>
        <a:prstGeom prst="line">
          <a:avLst/>
        </a:prstGeom>
        <a:noFill/>
        <a:ln w="3168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55</xdr:row>
      <xdr:rowOff>28575</xdr:rowOff>
    </xdr:from>
    <xdr:to>
      <xdr:col>32</xdr:col>
      <xdr:colOff>400050</xdr:colOff>
      <xdr:row>56</xdr:row>
      <xdr:rowOff>19050</xdr:rowOff>
    </xdr:to>
    <xdr:sp fLocksText="0">
      <xdr:nvSpPr>
        <xdr:cNvPr id="795" name="前年度繰上充用金最小値テキスト"/>
        <xdr:cNvSpPr txBox="1">
          <a:spLocks noChangeArrowheads="1"/>
        </xdr:cNvSpPr>
      </xdr:nvSpPr>
      <xdr:spPr>
        <a:xfrm>
          <a:off x="21355050" y="94583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32</xdr:col>
      <xdr:colOff>95250</xdr:colOff>
      <xdr:row>54</xdr:row>
      <xdr:rowOff>142875</xdr:rowOff>
    </xdr:from>
    <xdr:to>
      <xdr:col>32</xdr:col>
      <xdr:colOff>266700</xdr:colOff>
      <xdr:row>54</xdr:row>
      <xdr:rowOff>142875</xdr:rowOff>
    </xdr:to>
    <xdr:sp>
      <xdr:nvSpPr>
        <xdr:cNvPr id="796" name="直線コネクタ 796"/>
        <xdr:cNvSpPr>
          <a:spLocks/>
        </xdr:cNvSpPr>
      </xdr:nvSpPr>
      <xdr:spPr>
        <a:xfrm>
          <a:off x="21155025" y="9401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53</xdr:row>
      <xdr:rowOff>28575</xdr:rowOff>
    </xdr:from>
    <xdr:to>
      <xdr:col>32</xdr:col>
      <xdr:colOff>400050</xdr:colOff>
      <xdr:row>54</xdr:row>
      <xdr:rowOff>19050</xdr:rowOff>
    </xdr:to>
    <xdr:sp fLocksText="0">
      <xdr:nvSpPr>
        <xdr:cNvPr id="797" name="前年度繰上充用金最大値テキスト"/>
        <xdr:cNvSpPr txBox="1">
          <a:spLocks noChangeArrowheads="1"/>
        </xdr:cNvSpPr>
      </xdr:nvSpPr>
      <xdr:spPr>
        <a:xfrm>
          <a:off x="21355050" y="91154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twoCellAnchor>
    <xdr:from>
      <xdr:col>32</xdr:col>
      <xdr:colOff>95250</xdr:colOff>
      <xdr:row>54</xdr:row>
      <xdr:rowOff>142875</xdr:rowOff>
    </xdr:from>
    <xdr:to>
      <xdr:col>32</xdr:col>
      <xdr:colOff>266700</xdr:colOff>
      <xdr:row>54</xdr:row>
      <xdr:rowOff>142875</xdr:rowOff>
    </xdr:to>
    <xdr:sp>
      <xdr:nvSpPr>
        <xdr:cNvPr id="798" name="直線コネクタ 798"/>
        <xdr:cNvSpPr>
          <a:spLocks/>
        </xdr:cNvSpPr>
      </xdr:nvSpPr>
      <xdr:spPr>
        <a:xfrm>
          <a:off x="21155025" y="9401175"/>
          <a:ext cx="171450" cy="0"/>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54</xdr:row>
      <xdr:rowOff>142875</xdr:rowOff>
    </xdr:from>
    <xdr:to>
      <xdr:col>32</xdr:col>
      <xdr:colOff>180975</xdr:colOff>
      <xdr:row>54</xdr:row>
      <xdr:rowOff>142875</xdr:rowOff>
    </xdr:to>
    <xdr:sp>
      <xdr:nvSpPr>
        <xdr:cNvPr id="799" name="直線コネクタ 799"/>
        <xdr:cNvSpPr>
          <a:spLocks/>
        </xdr:cNvSpPr>
      </xdr:nvSpPr>
      <xdr:spPr>
        <a:xfrm>
          <a:off x="20440650" y="9401175"/>
          <a:ext cx="80010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54</xdr:row>
      <xdr:rowOff>85725</xdr:rowOff>
    </xdr:from>
    <xdr:to>
      <xdr:col>32</xdr:col>
      <xdr:colOff>400050</xdr:colOff>
      <xdr:row>55</xdr:row>
      <xdr:rowOff>76200</xdr:rowOff>
    </xdr:to>
    <xdr:sp fLocksText="0">
      <xdr:nvSpPr>
        <xdr:cNvPr id="800" name="前年度繰上充用金平均値テキスト"/>
        <xdr:cNvSpPr txBox="1">
          <a:spLocks noChangeArrowheads="1"/>
        </xdr:cNvSpPr>
      </xdr:nvSpPr>
      <xdr:spPr>
        <a:xfrm>
          <a:off x="21355050" y="93440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32</xdr:col>
      <xdr:colOff>123825</xdr:colOff>
      <xdr:row>54</xdr:row>
      <xdr:rowOff>85725</xdr:rowOff>
    </xdr:from>
    <xdr:to>
      <xdr:col>32</xdr:col>
      <xdr:colOff>228600</xdr:colOff>
      <xdr:row>55</xdr:row>
      <xdr:rowOff>19050</xdr:rowOff>
    </xdr:to>
    <xdr:sp>
      <xdr:nvSpPr>
        <xdr:cNvPr id="801" name="フローチャート : 判断 801"/>
        <xdr:cNvSpPr>
          <a:spLocks/>
        </xdr:cNvSpPr>
      </xdr:nvSpPr>
      <xdr:spPr>
        <a:xfrm>
          <a:off x="21183600" y="9344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495300</xdr:colOff>
      <xdr:row>54</xdr:row>
      <xdr:rowOff>142875</xdr:rowOff>
    </xdr:from>
    <xdr:to>
      <xdr:col>31</xdr:col>
      <xdr:colOff>38100</xdr:colOff>
      <xdr:row>54</xdr:row>
      <xdr:rowOff>142875</xdr:rowOff>
    </xdr:to>
    <xdr:sp>
      <xdr:nvSpPr>
        <xdr:cNvPr id="802" name="直線コネクタ 802"/>
        <xdr:cNvSpPr>
          <a:spLocks/>
        </xdr:cNvSpPr>
      </xdr:nvSpPr>
      <xdr:spPr>
        <a:xfrm>
          <a:off x="19583400" y="9401175"/>
          <a:ext cx="857250"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54</xdr:row>
      <xdr:rowOff>85725</xdr:rowOff>
    </xdr:from>
    <xdr:to>
      <xdr:col>31</xdr:col>
      <xdr:colOff>76200</xdr:colOff>
      <xdr:row>55</xdr:row>
      <xdr:rowOff>19050</xdr:rowOff>
    </xdr:to>
    <xdr:sp>
      <xdr:nvSpPr>
        <xdr:cNvPr id="803" name="フローチャート : 判断 803"/>
        <xdr:cNvSpPr>
          <a:spLocks/>
        </xdr:cNvSpPr>
      </xdr:nvSpPr>
      <xdr:spPr>
        <a:xfrm>
          <a:off x="20383500" y="9344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55</xdr:row>
      <xdr:rowOff>28575</xdr:rowOff>
    </xdr:from>
    <xdr:to>
      <xdr:col>31</xdr:col>
      <xdr:colOff>95250</xdr:colOff>
      <xdr:row>56</xdr:row>
      <xdr:rowOff>19050</xdr:rowOff>
    </xdr:to>
    <xdr:sp fLocksText="0">
      <xdr:nvSpPr>
        <xdr:cNvPr id="804" name="テキスト ボックス 804"/>
        <xdr:cNvSpPr txBox="1">
          <a:spLocks noChangeArrowheads="1"/>
        </xdr:cNvSpPr>
      </xdr:nvSpPr>
      <xdr:spPr>
        <a:xfrm>
          <a:off x="20383500" y="94583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28</xdr:col>
      <xdr:colOff>304800</xdr:colOff>
      <xdr:row>54</xdr:row>
      <xdr:rowOff>142875</xdr:rowOff>
    </xdr:from>
    <xdr:to>
      <xdr:col>29</xdr:col>
      <xdr:colOff>495300</xdr:colOff>
      <xdr:row>54</xdr:row>
      <xdr:rowOff>142875</xdr:rowOff>
    </xdr:to>
    <xdr:sp>
      <xdr:nvSpPr>
        <xdr:cNvPr id="805" name="直線コネクタ 805"/>
        <xdr:cNvSpPr>
          <a:spLocks/>
        </xdr:cNvSpPr>
      </xdr:nvSpPr>
      <xdr:spPr>
        <a:xfrm>
          <a:off x="18735675" y="94011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447675</xdr:colOff>
      <xdr:row>54</xdr:row>
      <xdr:rowOff>85725</xdr:rowOff>
    </xdr:from>
    <xdr:to>
      <xdr:col>29</xdr:col>
      <xdr:colOff>542925</xdr:colOff>
      <xdr:row>55</xdr:row>
      <xdr:rowOff>19050</xdr:rowOff>
    </xdr:to>
    <xdr:sp>
      <xdr:nvSpPr>
        <xdr:cNvPr id="806" name="フローチャート : 判断 806"/>
        <xdr:cNvSpPr>
          <a:spLocks/>
        </xdr:cNvSpPr>
      </xdr:nvSpPr>
      <xdr:spPr>
        <a:xfrm>
          <a:off x="19535775" y="9344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438150</xdr:colOff>
      <xdr:row>55</xdr:row>
      <xdr:rowOff>28575</xdr:rowOff>
    </xdr:from>
    <xdr:to>
      <xdr:col>29</xdr:col>
      <xdr:colOff>542925</xdr:colOff>
      <xdr:row>56</xdr:row>
      <xdr:rowOff>19050</xdr:rowOff>
    </xdr:to>
    <xdr:sp fLocksText="0">
      <xdr:nvSpPr>
        <xdr:cNvPr id="807" name="テキスト ボックス 807"/>
        <xdr:cNvSpPr txBox="1">
          <a:spLocks noChangeArrowheads="1"/>
        </xdr:cNvSpPr>
      </xdr:nvSpPr>
      <xdr:spPr>
        <a:xfrm>
          <a:off x="19526250" y="945832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27</xdr:col>
      <xdr:colOff>114300</xdr:colOff>
      <xdr:row>54</xdr:row>
      <xdr:rowOff>142875</xdr:rowOff>
    </xdr:from>
    <xdr:to>
      <xdr:col>28</xdr:col>
      <xdr:colOff>304800</xdr:colOff>
      <xdr:row>54</xdr:row>
      <xdr:rowOff>142875</xdr:rowOff>
    </xdr:to>
    <xdr:sp>
      <xdr:nvSpPr>
        <xdr:cNvPr id="808" name="直線コネクタ 808"/>
        <xdr:cNvSpPr>
          <a:spLocks/>
        </xdr:cNvSpPr>
      </xdr:nvSpPr>
      <xdr:spPr>
        <a:xfrm>
          <a:off x="17887950" y="9401175"/>
          <a:ext cx="847725" cy="0"/>
        </a:xfrm>
        <a:prstGeom prst="line">
          <a:avLst/>
        </a:prstGeom>
        <a:noFill/>
        <a:ln w="64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257175</xdr:colOff>
      <xdr:row>54</xdr:row>
      <xdr:rowOff>85725</xdr:rowOff>
    </xdr:from>
    <xdr:to>
      <xdr:col>28</xdr:col>
      <xdr:colOff>342900</xdr:colOff>
      <xdr:row>55</xdr:row>
      <xdr:rowOff>19050</xdr:rowOff>
    </xdr:to>
    <xdr:sp>
      <xdr:nvSpPr>
        <xdr:cNvPr id="809" name="フローチャート : 判断 809"/>
        <xdr:cNvSpPr>
          <a:spLocks/>
        </xdr:cNvSpPr>
      </xdr:nvSpPr>
      <xdr:spPr>
        <a:xfrm>
          <a:off x="18688050" y="9344025"/>
          <a:ext cx="95250"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55</xdr:row>
      <xdr:rowOff>28575</xdr:rowOff>
    </xdr:from>
    <xdr:to>
      <xdr:col>28</xdr:col>
      <xdr:colOff>352425</xdr:colOff>
      <xdr:row>56</xdr:row>
      <xdr:rowOff>19050</xdr:rowOff>
    </xdr:to>
    <xdr:sp fLocksText="0">
      <xdr:nvSpPr>
        <xdr:cNvPr id="810" name="テキスト ボックス 810"/>
        <xdr:cNvSpPr txBox="1">
          <a:spLocks noChangeArrowheads="1"/>
        </xdr:cNvSpPr>
      </xdr:nvSpPr>
      <xdr:spPr>
        <a:xfrm>
          <a:off x="18678525" y="945832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27</xdr:col>
      <xdr:colOff>57150</xdr:colOff>
      <xdr:row>54</xdr:row>
      <xdr:rowOff>85725</xdr:rowOff>
    </xdr:from>
    <xdr:to>
      <xdr:col>27</xdr:col>
      <xdr:colOff>152400</xdr:colOff>
      <xdr:row>55</xdr:row>
      <xdr:rowOff>19050</xdr:rowOff>
    </xdr:to>
    <xdr:sp>
      <xdr:nvSpPr>
        <xdr:cNvPr id="811" name="フローチャート : 判断 811"/>
        <xdr:cNvSpPr>
          <a:spLocks/>
        </xdr:cNvSpPr>
      </xdr:nvSpPr>
      <xdr:spPr>
        <a:xfrm>
          <a:off x="17830800" y="9344025"/>
          <a:ext cx="104775" cy="104775"/>
        </a:xfrm>
        <a:prstGeom prst="flowChartDecision">
          <a:avLst/>
        </a:prstGeom>
        <a:solidFill>
          <a:srgbClr val="000080"/>
        </a:solidFill>
        <a:ln w="1908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55</xdr:row>
      <xdr:rowOff>28575</xdr:rowOff>
    </xdr:from>
    <xdr:to>
      <xdr:col>27</xdr:col>
      <xdr:colOff>161925</xdr:colOff>
      <xdr:row>56</xdr:row>
      <xdr:rowOff>19050</xdr:rowOff>
    </xdr:to>
    <xdr:sp fLocksText="0">
      <xdr:nvSpPr>
        <xdr:cNvPr id="812" name="テキスト ボックス 812"/>
        <xdr:cNvSpPr txBox="1">
          <a:spLocks noChangeArrowheads="1"/>
        </xdr:cNvSpPr>
      </xdr:nvSpPr>
      <xdr:spPr>
        <a:xfrm>
          <a:off x="17830800" y="945832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000080"/>
              </a:solidFill>
              <a:latin typeface="ＭＳ Ｐゴシック"/>
              <a:ea typeface="ＭＳ Ｐゴシック"/>
              <a:cs typeface="ＭＳ Ｐゴシック"/>
            </a:rPr>
            <a:t>0</a:t>
          </a:r>
        </a:p>
      </xdr:txBody>
    </xdr:sp>
    <xdr:clientData/>
  </xdr:twoCellAnchor>
  <xdr:twoCellAnchor>
    <xdr:from>
      <xdr:col>32</xdr:col>
      <xdr:colOff>0</xdr:colOff>
      <xdr:row>61</xdr:row>
      <xdr:rowOff>76200</xdr:rowOff>
    </xdr:from>
    <xdr:to>
      <xdr:col>33</xdr:col>
      <xdr:colOff>76200</xdr:colOff>
      <xdr:row>62</xdr:row>
      <xdr:rowOff>171450</xdr:rowOff>
    </xdr:to>
    <xdr:sp fLocksText="0">
      <xdr:nvSpPr>
        <xdr:cNvPr id="813" name="テキスト ボックス 813"/>
        <xdr:cNvSpPr txBox="1">
          <a:spLocks noChangeArrowheads="1"/>
        </xdr:cNvSpPr>
      </xdr:nvSpPr>
      <xdr:spPr>
        <a:xfrm>
          <a:off x="210597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H27</a:t>
          </a:r>
        </a:p>
      </xdr:txBody>
    </xdr:sp>
    <xdr:clientData/>
  </xdr:twoCellAnchor>
  <xdr:twoCellAnchor>
    <xdr:from>
      <xdr:col>30</xdr:col>
      <xdr:colOff>514350</xdr:colOff>
      <xdr:row>61</xdr:row>
      <xdr:rowOff>76200</xdr:rowOff>
    </xdr:from>
    <xdr:to>
      <xdr:col>31</xdr:col>
      <xdr:colOff>581025</xdr:colOff>
      <xdr:row>62</xdr:row>
      <xdr:rowOff>171450</xdr:rowOff>
    </xdr:to>
    <xdr:sp fLocksText="0">
      <xdr:nvSpPr>
        <xdr:cNvPr id="814" name="テキスト ボックス 814"/>
        <xdr:cNvSpPr txBox="1">
          <a:spLocks noChangeArrowheads="1"/>
        </xdr:cNvSpPr>
      </xdr:nvSpPr>
      <xdr:spPr>
        <a:xfrm>
          <a:off x="2025967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twoCellAnchor>
  <xdr:twoCellAnchor>
    <xdr:from>
      <xdr:col>29</xdr:col>
      <xdr:colOff>314325</xdr:colOff>
      <xdr:row>61</xdr:row>
      <xdr:rowOff>76200</xdr:rowOff>
    </xdr:from>
    <xdr:to>
      <xdr:col>30</xdr:col>
      <xdr:colOff>381000</xdr:colOff>
      <xdr:row>62</xdr:row>
      <xdr:rowOff>171450</xdr:rowOff>
    </xdr:to>
    <xdr:sp fLocksText="0">
      <xdr:nvSpPr>
        <xdr:cNvPr id="815" name="テキスト ボックス 815"/>
        <xdr:cNvSpPr txBox="1">
          <a:spLocks noChangeArrowheads="1"/>
        </xdr:cNvSpPr>
      </xdr:nvSpPr>
      <xdr:spPr>
        <a:xfrm>
          <a:off x="19402425" y="10534650"/>
          <a:ext cx="723900"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twoCellAnchor>
  <xdr:twoCellAnchor>
    <xdr:from>
      <xdr:col>28</xdr:col>
      <xdr:colOff>114300</xdr:colOff>
      <xdr:row>61</xdr:row>
      <xdr:rowOff>76200</xdr:rowOff>
    </xdr:from>
    <xdr:to>
      <xdr:col>29</xdr:col>
      <xdr:colOff>190500</xdr:colOff>
      <xdr:row>62</xdr:row>
      <xdr:rowOff>171450</xdr:rowOff>
    </xdr:to>
    <xdr:sp fLocksText="0">
      <xdr:nvSpPr>
        <xdr:cNvPr id="816" name="テキスト ボックス 816"/>
        <xdr:cNvSpPr txBox="1">
          <a:spLocks noChangeArrowheads="1"/>
        </xdr:cNvSpPr>
      </xdr:nvSpPr>
      <xdr:spPr>
        <a:xfrm>
          <a:off x="18545175"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twoCellAnchor>
  <xdr:twoCellAnchor>
    <xdr:from>
      <xdr:col>26</xdr:col>
      <xdr:colOff>581025</xdr:colOff>
      <xdr:row>61</xdr:row>
      <xdr:rowOff>76200</xdr:rowOff>
    </xdr:from>
    <xdr:to>
      <xdr:col>27</xdr:col>
      <xdr:colOff>657225</xdr:colOff>
      <xdr:row>62</xdr:row>
      <xdr:rowOff>171450</xdr:rowOff>
    </xdr:to>
    <xdr:sp fLocksText="0">
      <xdr:nvSpPr>
        <xdr:cNvPr id="817" name="テキスト ボックス 817"/>
        <xdr:cNvSpPr txBox="1">
          <a:spLocks noChangeArrowheads="1"/>
        </xdr:cNvSpPr>
      </xdr:nvSpPr>
      <xdr:spPr>
        <a:xfrm>
          <a:off x="17697450" y="10534650"/>
          <a:ext cx="733425" cy="266700"/>
        </a:xfrm>
        <a:prstGeom prst="rect">
          <a:avLst/>
        </a:prstGeom>
        <a:noFill/>
        <a:ln w="9525" cmpd="sng">
          <a:noFill/>
        </a:ln>
      </xdr:spPr>
      <xdr:txBody>
        <a:bodyPr vertOverflow="clip" wrap="square" lIns="20160" tIns="20160" rIns="20160" bIns="20160"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twoCellAnchor>
  <xdr:twoCellAnchor>
    <xdr:from>
      <xdr:col>32</xdr:col>
      <xdr:colOff>123825</xdr:colOff>
      <xdr:row>54</xdr:row>
      <xdr:rowOff>85725</xdr:rowOff>
    </xdr:from>
    <xdr:to>
      <xdr:col>32</xdr:col>
      <xdr:colOff>228600</xdr:colOff>
      <xdr:row>55</xdr:row>
      <xdr:rowOff>19050</xdr:rowOff>
    </xdr:to>
    <xdr:sp>
      <xdr:nvSpPr>
        <xdr:cNvPr id="818" name="円/楕円 818"/>
        <xdr:cNvSpPr>
          <a:spLocks/>
        </xdr:cNvSpPr>
      </xdr:nvSpPr>
      <xdr:spPr>
        <a:xfrm>
          <a:off x="21183600" y="93440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295275</xdr:colOff>
      <xdr:row>53</xdr:row>
      <xdr:rowOff>142875</xdr:rowOff>
    </xdr:from>
    <xdr:to>
      <xdr:col>32</xdr:col>
      <xdr:colOff>400050</xdr:colOff>
      <xdr:row>54</xdr:row>
      <xdr:rowOff>133350</xdr:rowOff>
    </xdr:to>
    <xdr:sp fLocksText="0">
      <xdr:nvSpPr>
        <xdr:cNvPr id="819" name="前年度繰上充用金該当値テキスト"/>
        <xdr:cNvSpPr txBox="1">
          <a:spLocks noChangeArrowheads="1"/>
        </xdr:cNvSpPr>
      </xdr:nvSpPr>
      <xdr:spPr>
        <a:xfrm>
          <a:off x="21355050" y="9229725"/>
          <a:ext cx="114300" cy="161925"/>
        </a:xfrm>
        <a:prstGeom prst="rect">
          <a:avLst/>
        </a:prstGeom>
        <a:noFill/>
        <a:ln w="9525" cmpd="sng">
          <a:noFill/>
        </a:ln>
      </xdr:spPr>
      <xdr:txBody>
        <a:bodyPr vertOverflow="clip" wrap="square" lIns="20160" tIns="20160" rIns="20160" bIns="20160" anchor="ctr">
          <a:spAutoFit/>
        </a:bodyPr>
        <a:p>
          <a:pPr algn="l">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30</xdr:col>
      <xdr:colOff>638175</xdr:colOff>
      <xdr:row>54</xdr:row>
      <xdr:rowOff>85725</xdr:rowOff>
    </xdr:from>
    <xdr:to>
      <xdr:col>31</xdr:col>
      <xdr:colOff>76200</xdr:colOff>
      <xdr:row>55</xdr:row>
      <xdr:rowOff>19050</xdr:rowOff>
    </xdr:to>
    <xdr:sp>
      <xdr:nvSpPr>
        <xdr:cNvPr id="820" name="円/楕円 820"/>
        <xdr:cNvSpPr>
          <a:spLocks/>
        </xdr:cNvSpPr>
      </xdr:nvSpPr>
      <xdr:spPr>
        <a:xfrm>
          <a:off x="20383500" y="9344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638175</xdr:colOff>
      <xdr:row>53</xdr:row>
      <xdr:rowOff>47625</xdr:rowOff>
    </xdr:from>
    <xdr:to>
      <xdr:col>31</xdr:col>
      <xdr:colOff>95250</xdr:colOff>
      <xdr:row>54</xdr:row>
      <xdr:rowOff>38100</xdr:rowOff>
    </xdr:to>
    <xdr:sp fLocksText="0">
      <xdr:nvSpPr>
        <xdr:cNvPr id="821" name="テキスト ボックス 821"/>
        <xdr:cNvSpPr txBox="1">
          <a:spLocks noChangeArrowheads="1"/>
        </xdr:cNvSpPr>
      </xdr:nvSpPr>
      <xdr:spPr>
        <a:xfrm>
          <a:off x="20383500" y="91344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29</xdr:col>
      <xdr:colOff>447675</xdr:colOff>
      <xdr:row>54</xdr:row>
      <xdr:rowOff>85725</xdr:rowOff>
    </xdr:from>
    <xdr:to>
      <xdr:col>29</xdr:col>
      <xdr:colOff>542925</xdr:colOff>
      <xdr:row>55</xdr:row>
      <xdr:rowOff>19050</xdr:rowOff>
    </xdr:to>
    <xdr:sp>
      <xdr:nvSpPr>
        <xdr:cNvPr id="822" name="円/楕円 822"/>
        <xdr:cNvSpPr>
          <a:spLocks/>
        </xdr:cNvSpPr>
      </xdr:nvSpPr>
      <xdr:spPr>
        <a:xfrm>
          <a:off x="19535775" y="9344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438150</xdr:colOff>
      <xdr:row>53</xdr:row>
      <xdr:rowOff>47625</xdr:rowOff>
    </xdr:from>
    <xdr:to>
      <xdr:col>29</xdr:col>
      <xdr:colOff>542925</xdr:colOff>
      <xdr:row>54</xdr:row>
      <xdr:rowOff>38100</xdr:rowOff>
    </xdr:to>
    <xdr:sp fLocksText="0">
      <xdr:nvSpPr>
        <xdr:cNvPr id="823" name="テキスト ボックス 823"/>
        <xdr:cNvSpPr txBox="1">
          <a:spLocks noChangeArrowheads="1"/>
        </xdr:cNvSpPr>
      </xdr:nvSpPr>
      <xdr:spPr>
        <a:xfrm>
          <a:off x="19526250" y="913447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28</xdr:col>
      <xdr:colOff>257175</xdr:colOff>
      <xdr:row>54</xdr:row>
      <xdr:rowOff>85725</xdr:rowOff>
    </xdr:from>
    <xdr:to>
      <xdr:col>28</xdr:col>
      <xdr:colOff>342900</xdr:colOff>
      <xdr:row>55</xdr:row>
      <xdr:rowOff>19050</xdr:rowOff>
    </xdr:to>
    <xdr:sp>
      <xdr:nvSpPr>
        <xdr:cNvPr id="824" name="円/楕円 824"/>
        <xdr:cNvSpPr>
          <a:spLocks/>
        </xdr:cNvSpPr>
      </xdr:nvSpPr>
      <xdr:spPr>
        <a:xfrm>
          <a:off x="18688050" y="9344025"/>
          <a:ext cx="95250"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53</xdr:row>
      <xdr:rowOff>47625</xdr:rowOff>
    </xdr:from>
    <xdr:to>
      <xdr:col>28</xdr:col>
      <xdr:colOff>352425</xdr:colOff>
      <xdr:row>54</xdr:row>
      <xdr:rowOff>38100</xdr:rowOff>
    </xdr:to>
    <xdr:sp fLocksText="0">
      <xdr:nvSpPr>
        <xdr:cNvPr id="825" name="テキスト ボックス 825"/>
        <xdr:cNvSpPr txBox="1">
          <a:spLocks noChangeArrowheads="1"/>
        </xdr:cNvSpPr>
      </xdr:nvSpPr>
      <xdr:spPr>
        <a:xfrm>
          <a:off x="18678525" y="9134475"/>
          <a:ext cx="104775"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27</xdr:col>
      <xdr:colOff>57150</xdr:colOff>
      <xdr:row>54</xdr:row>
      <xdr:rowOff>85725</xdr:rowOff>
    </xdr:from>
    <xdr:to>
      <xdr:col>27</xdr:col>
      <xdr:colOff>152400</xdr:colOff>
      <xdr:row>55</xdr:row>
      <xdr:rowOff>19050</xdr:rowOff>
    </xdr:to>
    <xdr:sp>
      <xdr:nvSpPr>
        <xdr:cNvPr id="826" name="円/楕円 826"/>
        <xdr:cNvSpPr>
          <a:spLocks/>
        </xdr:cNvSpPr>
      </xdr:nvSpPr>
      <xdr:spPr>
        <a:xfrm>
          <a:off x="17830800" y="9344025"/>
          <a:ext cx="104775" cy="104775"/>
        </a:xfrm>
        <a:prstGeom prst="ellipse">
          <a:avLst/>
        </a:prstGeom>
        <a:solidFill>
          <a:srgbClr val="FF0000"/>
        </a:solidFill>
        <a:ln w="1908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53</xdr:row>
      <xdr:rowOff>47625</xdr:rowOff>
    </xdr:from>
    <xdr:to>
      <xdr:col>27</xdr:col>
      <xdr:colOff>161925</xdr:colOff>
      <xdr:row>54</xdr:row>
      <xdr:rowOff>38100</xdr:rowOff>
    </xdr:to>
    <xdr:sp fLocksText="0">
      <xdr:nvSpPr>
        <xdr:cNvPr id="827" name="テキスト ボックス 827"/>
        <xdr:cNvSpPr txBox="1">
          <a:spLocks noChangeArrowheads="1"/>
        </xdr:cNvSpPr>
      </xdr:nvSpPr>
      <xdr:spPr>
        <a:xfrm>
          <a:off x="17830800" y="9134475"/>
          <a:ext cx="114300" cy="161925"/>
        </a:xfrm>
        <a:prstGeom prst="rect">
          <a:avLst/>
        </a:prstGeom>
        <a:noFill/>
        <a:ln w="9525" cmpd="sng">
          <a:noFill/>
        </a:ln>
      </xdr:spPr>
      <xdr:txBody>
        <a:bodyPr vertOverflow="clip" wrap="square" lIns="20160" tIns="20160" rIns="20160" bIns="20160" anchor="ctr">
          <a:spAutoFit/>
        </a:bodyPr>
        <a:p>
          <a:pPr algn="ctr">
            <a:defRPr/>
          </a:pPr>
          <a:r>
            <a:rPr lang="en-US" cap="none" sz="1000" b="1" i="0" u="none" baseline="0">
              <a:solidFill>
                <a:srgbClr val="FF0000"/>
              </a:solidFill>
              <a:latin typeface="ＭＳ Ｐゴシック"/>
              <a:ea typeface="ＭＳ Ｐゴシック"/>
              <a:cs typeface="ＭＳ Ｐゴシック"/>
            </a:rPr>
            <a:t>0</a:t>
          </a:r>
        </a:p>
      </xdr:txBody>
    </xdr:sp>
    <xdr:clientData/>
  </xdr:twoCellAnchor>
  <xdr:twoCellAnchor>
    <xdr:from>
      <xdr:col>1</xdr:col>
      <xdr:colOff>66675</xdr:colOff>
      <xdr:row>103</xdr:row>
      <xdr:rowOff>123825</xdr:rowOff>
    </xdr:from>
    <xdr:to>
      <xdr:col>33</xdr:col>
      <xdr:colOff>304800</xdr:colOff>
      <xdr:row>114</xdr:row>
      <xdr:rowOff>142875</xdr:rowOff>
    </xdr:to>
    <xdr:sp>
      <xdr:nvSpPr>
        <xdr:cNvPr id="828" name="正方形/長方形 828"/>
        <xdr:cNvSpPr>
          <a:spLocks/>
        </xdr:cNvSpPr>
      </xdr:nvSpPr>
      <xdr:spPr>
        <a:xfrm>
          <a:off x="733425" y="17783175"/>
          <a:ext cx="21288375" cy="19050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104</xdr:row>
      <xdr:rowOff>9525</xdr:rowOff>
    </xdr:from>
    <xdr:to>
      <xdr:col>6</xdr:col>
      <xdr:colOff>466725</xdr:colOff>
      <xdr:row>105</xdr:row>
      <xdr:rowOff>95250</xdr:rowOff>
    </xdr:to>
    <xdr:sp>
      <xdr:nvSpPr>
        <xdr:cNvPr id="829" name="正方形/長方形 829"/>
        <xdr:cNvSpPr>
          <a:spLocks/>
        </xdr:cNvSpPr>
      </xdr:nvSpPr>
      <xdr:spPr>
        <a:xfrm>
          <a:off x="733425" y="17840325"/>
          <a:ext cx="3686175" cy="257175"/>
        </a:xfrm>
        <a:prstGeom prst="rect">
          <a:avLst/>
        </a:prstGeom>
        <a:noFill/>
        <a:ln w="9525" cmpd="sng">
          <a:noFill/>
        </a:ln>
      </xdr:spPr>
      <xdr:txBody>
        <a:bodyPr vertOverflow="clip" wrap="square" lIns="20160" tIns="20160" rIns="20160" bIns="20160" anchor="b"/>
        <a:p>
          <a:pPr algn="l">
            <a:defRPr/>
          </a:pPr>
          <a:r>
            <a:rPr lang="en-US" cap="none" sz="1200" b="1" i="1" u="none" baseline="0">
              <a:solidFill>
                <a:srgbClr val="FF0000"/>
              </a:solidFill>
              <a:latin typeface="ＭＳ Ｐゴシック"/>
              <a:ea typeface="ＭＳ Ｐゴシック"/>
              <a:cs typeface="ＭＳ Ｐゴシック"/>
            </a:rPr>
            <a:t>目的別歳出の分析欄</a:t>
          </a:r>
        </a:p>
      </xdr:txBody>
    </xdr:sp>
    <xdr:clientData/>
  </xdr:twoCellAnchor>
  <xdr:twoCellAnchor>
    <xdr:from>
      <xdr:col>1</xdr:col>
      <xdr:colOff>95250</xdr:colOff>
      <xdr:row>105</xdr:row>
      <xdr:rowOff>95250</xdr:rowOff>
    </xdr:from>
    <xdr:to>
      <xdr:col>33</xdr:col>
      <xdr:colOff>276225</xdr:colOff>
      <xdr:row>114</xdr:row>
      <xdr:rowOff>76200</xdr:rowOff>
    </xdr:to>
    <xdr:sp fLocksText="0">
      <xdr:nvSpPr>
        <xdr:cNvPr id="830" name="テキスト ボックス 830"/>
        <xdr:cNvSpPr txBox="1">
          <a:spLocks noChangeArrowheads="1"/>
        </xdr:cNvSpPr>
      </xdr:nvSpPr>
      <xdr:spPr>
        <a:xfrm>
          <a:off x="762000" y="18097500"/>
          <a:ext cx="21231225" cy="1524000"/>
        </a:xfrm>
        <a:prstGeom prst="rect">
          <a:avLst/>
        </a:prstGeom>
        <a:solidFill>
          <a:srgbClr val="FFFFFF"/>
        </a:solidFill>
        <a:ln w="9525" cmpd="sng">
          <a:noFill/>
        </a:ln>
      </xdr:spPr>
      <xdr:txBody>
        <a:bodyPr vertOverflow="clip" wrap="square" lIns="20160" tIns="20160" rIns="20160" bIns="20160"/>
        <a:p>
          <a:pPr algn="l">
            <a:defRPr/>
          </a:pPr>
          <a:r>
            <a:rPr lang="en-US" cap="none" sz="1300" b="0" i="0" u="none" baseline="0">
              <a:solidFill>
                <a:srgbClr val="000000"/>
              </a:solidFill>
              <a:latin typeface="ＭＳ Ｐゴシック"/>
              <a:ea typeface="ＭＳ Ｐゴシック"/>
              <a:cs typeface="ＭＳ Ｐゴシック"/>
            </a:rPr>
            <a:t>　歳出決算総額は、住民一人当たり約５４９，０００円となっている。主な構成項目である農林水産業費は、住民一人当たり４６，３４０円となっており、類似団体と比較して１人あたりのコストが高い状況となっている。これは、基幹産業である農業に関連し、農地・水環境の適正管理を推進する多面的機能支払交付金事業が前年度と比較し約２億円増加していることが主な要因である。また、商工費は、住民一人当たり２３，９９１円となっており、類似団体と比較して１人あたりのコストが高い状況となっている。これは、中小企業に対する資金の融資及び貸付利子等への補助を行う中小企業支援事業費が約１億５，２００万円となっていることが主な要因である。なお、平成２６年度の大幅な増加は、宿泊交流施設整備事業（約５億４，８００万円）の実施によるものである。
　財政健全化方針に基づく経費削減の取組等を今後も着実に実施していくことで、コストの削減に努める。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85725</xdr:rowOff>
    </xdr:from>
    <xdr:to>
      <xdr:col>15</xdr:col>
      <xdr:colOff>723900</xdr:colOff>
      <xdr:row>43</xdr:row>
      <xdr:rowOff>123825</xdr:rowOff>
    </xdr:to>
    <xdr:graphicFrame>
      <xdr:nvGraphicFramePr>
        <xdr:cNvPr id="1" name="Chart 1"/>
        <xdr:cNvGraphicFramePr/>
      </xdr:nvGraphicFramePr>
      <xdr:xfrm>
        <a:off x="142875" y="923925"/>
        <a:ext cx="16259175" cy="82105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46</xdr:row>
      <xdr:rowOff>104775</xdr:rowOff>
    </xdr:from>
    <xdr:to>
      <xdr:col>1</xdr:col>
      <xdr:colOff>866775</xdr:colOff>
      <xdr:row>46</xdr:row>
      <xdr:rowOff>619125</xdr:rowOff>
    </xdr:to>
    <xdr:sp>
      <xdr:nvSpPr>
        <xdr:cNvPr id="2" name="Rectangle 2"/>
        <xdr:cNvSpPr>
          <a:spLocks/>
        </xdr:cNvSpPr>
      </xdr:nvSpPr>
      <xdr:spPr>
        <a:xfrm>
          <a:off x="800100" y="10067925"/>
          <a:ext cx="676275" cy="514350"/>
        </a:xfrm>
        <a:prstGeom prst="rect">
          <a:avLst/>
        </a:prstGeom>
        <a:solidFill>
          <a:srgbClr val="FF808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47</xdr:row>
      <xdr:rowOff>114300</xdr:rowOff>
    </xdr:from>
    <xdr:to>
      <xdr:col>1</xdr:col>
      <xdr:colOff>866775</xdr:colOff>
      <xdr:row>47</xdr:row>
      <xdr:rowOff>619125</xdr:rowOff>
    </xdr:to>
    <xdr:sp>
      <xdr:nvSpPr>
        <xdr:cNvPr id="3" name="Rectangle 3"/>
        <xdr:cNvSpPr>
          <a:spLocks/>
        </xdr:cNvSpPr>
      </xdr:nvSpPr>
      <xdr:spPr>
        <a:xfrm>
          <a:off x="800100" y="10810875"/>
          <a:ext cx="676275" cy="504825"/>
        </a:xfrm>
        <a:prstGeom prst="rect">
          <a:avLst/>
        </a:prstGeom>
        <a:solidFill>
          <a:srgbClr val="00FFFF"/>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48</xdr:row>
      <xdr:rowOff>371475</xdr:rowOff>
    </xdr:from>
    <xdr:to>
      <xdr:col>1</xdr:col>
      <xdr:colOff>866775</xdr:colOff>
      <xdr:row>48</xdr:row>
      <xdr:rowOff>371475</xdr:rowOff>
    </xdr:to>
    <xdr:sp>
      <xdr:nvSpPr>
        <xdr:cNvPr id="4" name="Line 4"/>
        <xdr:cNvSpPr>
          <a:spLocks/>
        </xdr:cNvSpPr>
      </xdr:nvSpPr>
      <xdr:spPr>
        <a:xfrm>
          <a:off x="800100" y="11801475"/>
          <a:ext cx="676275" cy="0"/>
        </a:xfrm>
        <a:prstGeom prst="line">
          <a:avLst/>
        </a:prstGeom>
        <a:noFill/>
        <a:ln w="381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48</xdr:row>
      <xdr:rowOff>276225</xdr:rowOff>
    </xdr:from>
    <xdr:to>
      <xdr:col>1</xdr:col>
      <xdr:colOff>619125</xdr:colOff>
      <xdr:row>48</xdr:row>
      <xdr:rowOff>466725</xdr:rowOff>
    </xdr:to>
    <xdr:sp>
      <xdr:nvSpPr>
        <xdr:cNvPr id="5" name="Oval 5"/>
        <xdr:cNvSpPr>
          <a:spLocks/>
        </xdr:cNvSpPr>
      </xdr:nvSpPr>
      <xdr:spPr>
        <a:xfrm>
          <a:off x="1038225" y="11706225"/>
          <a:ext cx="180975" cy="190500"/>
        </a:xfrm>
        <a:prstGeom prst="ellipse">
          <a:avLst/>
        </a:prstGeom>
        <a:solidFill>
          <a:srgbClr val="FF0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45</xdr:row>
      <xdr:rowOff>9525</xdr:rowOff>
    </xdr:from>
    <xdr:to>
      <xdr:col>15</xdr:col>
      <xdr:colOff>695325</xdr:colOff>
      <xdr:row>48</xdr:row>
      <xdr:rowOff>733425</xdr:rowOff>
    </xdr:to>
    <xdr:sp>
      <xdr:nvSpPr>
        <xdr:cNvPr id="6" name="Rectangle 6"/>
        <xdr:cNvSpPr>
          <a:spLocks/>
        </xdr:cNvSpPr>
      </xdr:nvSpPr>
      <xdr:spPr>
        <a:xfrm>
          <a:off x="10610850" y="9601200"/>
          <a:ext cx="5762625" cy="2562225"/>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45</xdr:row>
      <xdr:rowOff>9525</xdr:rowOff>
    </xdr:from>
    <xdr:to>
      <xdr:col>11</xdr:col>
      <xdr:colOff>104775</xdr:colOff>
      <xdr:row>45</xdr:row>
      <xdr:rowOff>323850</xdr:rowOff>
    </xdr:to>
    <xdr:sp>
      <xdr:nvSpPr>
        <xdr:cNvPr id="7" name="Rectangle 7"/>
        <xdr:cNvSpPr>
          <a:spLocks/>
        </xdr:cNvSpPr>
      </xdr:nvSpPr>
      <xdr:spPr>
        <a:xfrm>
          <a:off x="10610850" y="9601200"/>
          <a:ext cx="866775" cy="314325"/>
        </a:xfrm>
        <a:prstGeom prst="rect">
          <a:avLst/>
        </a:prstGeom>
        <a:noFill/>
        <a:ln w="9525" cmpd="sng">
          <a:noFill/>
        </a:ln>
      </xdr:spPr>
      <xdr:txBody>
        <a:bodyPr vertOverflow="clip" wrap="square" lIns="36360" tIns="22680" rIns="0" bIns="0"/>
        <a:p>
          <a:pPr algn="l">
            <a:defRPr/>
          </a:pPr>
          <a:r>
            <a:rPr lang="en-US" cap="none" sz="1500" b="1" i="0" u="none" baseline="0">
              <a:solidFill>
                <a:srgbClr val="000000"/>
              </a:solidFill>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xdr:nvSpPr>
        <xdr:cNvPr id="8" name="表題ボックス"/>
        <xdr:cNvSpPr>
          <a:spLocks/>
        </xdr:cNvSpPr>
      </xdr:nvSpPr>
      <xdr:spPr>
        <a:xfrm>
          <a:off x="123825" y="123825"/>
          <a:ext cx="9201150" cy="638175"/>
        </a:xfrm>
        <a:prstGeom prst="rect">
          <a:avLst/>
        </a:prstGeom>
        <a:noFill/>
        <a:ln w="9525" cmpd="sng">
          <a:noFill/>
        </a:ln>
      </xdr:spPr>
      <xdr:txBody>
        <a:bodyPr vertOverflow="clip" wrap="square" lIns="54720" tIns="31680" rIns="0" bIns="31680" anchor="ctr"/>
        <a:p>
          <a:pPr algn="l">
            <a:defRPr/>
          </a:pPr>
          <a:r>
            <a:rPr lang="en-US" cap="none" sz="2400" b="1" i="0" u="none" baseline="0">
              <a:solidFill>
                <a:srgbClr val="000000"/>
              </a:solidFill>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xdr:nvSpPr>
        <xdr:cNvPr id="9" name="Line 10"/>
        <xdr:cNvSpPr>
          <a:spLocks/>
        </xdr:cNvSpPr>
      </xdr:nvSpPr>
      <xdr:spPr>
        <a:xfrm>
          <a:off x="609600" y="9591675"/>
          <a:ext cx="4305300" cy="371475"/>
        </a:xfrm>
        <a:prstGeom prst="lin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1</xdr:row>
      <xdr:rowOff>76200</xdr:rowOff>
    </xdr:from>
    <xdr:to>
      <xdr:col>11</xdr:col>
      <xdr:colOff>904875</xdr:colOff>
      <xdr:row>3</xdr:row>
      <xdr:rowOff>76200</xdr:rowOff>
    </xdr:to>
    <xdr:sp>
      <xdr:nvSpPr>
        <xdr:cNvPr id="10" name="年度ボックス"/>
        <xdr:cNvSpPr>
          <a:spLocks/>
        </xdr:cNvSpPr>
      </xdr:nvSpPr>
      <xdr:spPr>
        <a:xfrm>
          <a:off x="9829800" y="285750"/>
          <a:ext cx="2447925" cy="419100"/>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平成27年度</a:t>
          </a:r>
        </a:p>
      </xdr:txBody>
    </xdr:sp>
    <xdr:clientData/>
  </xdr:twoCellAnchor>
  <xdr:twoCellAnchor>
    <xdr:from>
      <xdr:col>12</xdr:col>
      <xdr:colOff>209550</xdr:colOff>
      <xdr:row>1</xdr:row>
      <xdr:rowOff>76200</xdr:rowOff>
    </xdr:from>
    <xdr:to>
      <xdr:col>15</xdr:col>
      <xdr:colOff>666750</xdr:colOff>
      <xdr:row>3</xdr:row>
      <xdr:rowOff>76200</xdr:rowOff>
    </xdr:to>
    <xdr:sp>
      <xdr:nvSpPr>
        <xdr:cNvPr id="11" name="団体名称ボックス"/>
        <xdr:cNvSpPr>
          <a:spLocks/>
        </xdr:cNvSpPr>
      </xdr:nvSpPr>
      <xdr:spPr>
        <a:xfrm>
          <a:off x="12658725" y="285750"/>
          <a:ext cx="3686175" cy="419100"/>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秋田県美郷町</a:t>
          </a:r>
        </a:p>
      </xdr:txBody>
    </xdr:sp>
    <xdr:clientData/>
  </xdr:twoCellAnchor>
  <xdr:twoCellAnchor>
    <xdr:from>
      <xdr:col>0</xdr:col>
      <xdr:colOff>457200</xdr:colOff>
      <xdr:row>4</xdr:row>
      <xdr:rowOff>0</xdr:rowOff>
    </xdr:from>
    <xdr:to>
      <xdr:col>3</xdr:col>
      <xdr:colOff>704850</xdr:colOff>
      <xdr:row>6</xdr:row>
      <xdr:rowOff>66675</xdr:rowOff>
    </xdr:to>
    <xdr:sp fLocksText="0">
      <xdr:nvSpPr>
        <xdr:cNvPr id="12" name="テキスト ボックス 6"/>
        <xdr:cNvSpPr txBox="1">
          <a:spLocks noChangeArrowheads="1"/>
        </xdr:cNvSpPr>
      </xdr:nvSpPr>
      <xdr:spPr>
        <a:xfrm>
          <a:off x="457200" y="838200"/>
          <a:ext cx="3009900" cy="485775"/>
        </a:xfrm>
        <a:prstGeom prst="rect">
          <a:avLst/>
        </a:prstGeom>
        <a:noFill/>
        <a:ln w="9525" cmpd="sng">
          <a:noFill/>
        </a:ln>
      </xdr:spPr>
      <xdr:txBody>
        <a:bodyPr vertOverflow="clip" wrap="square" lIns="36360" tIns="22680" rIns="0" bIns="0"/>
        <a:p>
          <a:pPr algn="l">
            <a:defRPr/>
          </a:pPr>
          <a:r>
            <a:rPr lang="en-US" cap="none" sz="1600" b="1" i="0" u="none" baseline="0">
              <a:solidFill>
                <a:srgbClr val="000000"/>
              </a:solidFill>
            </a:rPr>
            <a:t>標準財政規模比（％）</a:t>
          </a:r>
        </a:p>
      </xdr:txBody>
    </xdr:sp>
    <xdr:clientData/>
  </xdr:twoCellAnchor>
  <xdr:twoCellAnchor>
    <xdr:from>
      <xdr:col>10</xdr:col>
      <xdr:colOff>466725</xdr:colOff>
      <xdr:row>45</xdr:row>
      <xdr:rowOff>342900</xdr:rowOff>
    </xdr:from>
    <xdr:to>
      <xdr:col>15</xdr:col>
      <xdr:colOff>523875</xdr:colOff>
      <xdr:row>48</xdr:row>
      <xdr:rowOff>590550</xdr:rowOff>
    </xdr:to>
    <xdr:sp fLocksText="0">
      <xdr:nvSpPr>
        <xdr:cNvPr id="13" name="テキスト ボックス 13"/>
        <xdr:cNvSpPr txBox="1">
          <a:spLocks noChangeArrowheads="1"/>
        </xdr:cNvSpPr>
      </xdr:nvSpPr>
      <xdr:spPr>
        <a:xfrm>
          <a:off x="10763250" y="9934575"/>
          <a:ext cx="5438775" cy="208597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財政調整基金については、今後の財政健全化に向けた備えとして必要性を見込んで積立てをしてきたことにより、標準財政規模の２５．２６％を確保している。
　実質収支、実質単年度収支については、公共施設再編計画に係る事業を積極的かつ重点的に実施したことなどによる経費削減により、黒字で推移している。
　今後も後年度の様々な財政需要を考慮しながら財政調整基金を確保していくとともに、事務事業の見直しを進めるなどの行財政改革に取り組む。</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104775</xdr:rowOff>
    </xdr:from>
    <xdr:to>
      <xdr:col>15</xdr:col>
      <xdr:colOff>1400175</xdr:colOff>
      <xdr:row>31</xdr:row>
      <xdr:rowOff>0</xdr:rowOff>
    </xdr:to>
    <xdr:graphicFrame>
      <xdr:nvGraphicFramePr>
        <xdr:cNvPr id="1" name="Chart 1"/>
        <xdr:cNvGraphicFramePr/>
      </xdr:nvGraphicFramePr>
      <xdr:xfrm>
        <a:off x="428625" y="733425"/>
        <a:ext cx="16906875" cy="5762625"/>
      </xdr:xfrm>
      <a:graphic>
        <a:graphicData uri="http://schemas.openxmlformats.org/drawingml/2006/chart">
          <c:chart xmlns:c="http://schemas.openxmlformats.org/drawingml/2006/chart" r:id="rId1"/>
        </a:graphicData>
      </a:graphic>
    </xdr:graphicFrame>
    <xdr:clientData/>
  </xdr:twoCellAnchor>
  <xdr:twoCellAnchor>
    <xdr:from>
      <xdr:col>10</xdr:col>
      <xdr:colOff>447675</xdr:colOff>
      <xdr:row>32</xdr:row>
      <xdr:rowOff>0</xdr:rowOff>
    </xdr:from>
    <xdr:to>
      <xdr:col>15</xdr:col>
      <xdr:colOff>1019175</xdr:colOff>
      <xdr:row>42</xdr:row>
      <xdr:rowOff>495300</xdr:rowOff>
    </xdr:to>
    <xdr:sp>
      <xdr:nvSpPr>
        <xdr:cNvPr id="2" name="正方形/長方形 3"/>
        <xdr:cNvSpPr>
          <a:spLocks/>
        </xdr:cNvSpPr>
      </xdr:nvSpPr>
      <xdr:spPr>
        <a:xfrm>
          <a:off x="10906125" y="6896100"/>
          <a:ext cx="6048375" cy="5448300"/>
        </a:xfrm>
        <a:prstGeom prst="rect">
          <a:avLst/>
        </a:prstGeom>
        <a:solidFill>
          <a:srgbClr val="FFFFFF"/>
        </a:solid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514350</xdr:colOff>
      <xdr:row>32</xdr:row>
      <xdr:rowOff>28575</xdr:rowOff>
    </xdr:from>
    <xdr:to>
      <xdr:col>11</xdr:col>
      <xdr:colOff>876300</xdr:colOff>
      <xdr:row>33</xdr:row>
      <xdr:rowOff>19050</xdr:rowOff>
    </xdr:to>
    <xdr:sp fLocksText="0">
      <xdr:nvSpPr>
        <xdr:cNvPr id="3" name="テキスト ボックス 4"/>
        <xdr:cNvSpPr txBox="1">
          <a:spLocks noChangeArrowheads="1"/>
        </xdr:cNvSpPr>
      </xdr:nvSpPr>
      <xdr:spPr>
        <a:xfrm>
          <a:off x="10972800" y="6924675"/>
          <a:ext cx="1457325" cy="485775"/>
        </a:xfrm>
        <a:prstGeom prst="rect">
          <a:avLst/>
        </a:prstGeom>
        <a:noFill/>
        <a:ln w="9525" cmpd="sng">
          <a:noFill/>
        </a:ln>
      </xdr:spPr>
      <xdr:txBody>
        <a:bodyPr vertOverflow="clip" wrap="square" lIns="36360" tIns="22680" rIns="0" bIns="0"/>
        <a:p>
          <a:pPr algn="l">
            <a:defRPr/>
          </a:pPr>
          <a:r>
            <a:rPr lang="en-US" cap="none" sz="1500" b="1" i="0" u="none" baseline="0">
              <a:solidFill>
                <a:srgbClr val="000000"/>
              </a:solidFill>
            </a:rPr>
            <a:t>分析欄</a:t>
          </a:r>
        </a:p>
      </xdr:txBody>
    </xdr:sp>
    <xdr:clientData/>
  </xdr:twoCellAnchor>
  <xdr:twoCellAnchor>
    <xdr:from>
      <xdr:col>1</xdr:col>
      <xdr:colOff>0</xdr:colOff>
      <xdr:row>32</xdr:row>
      <xdr:rowOff>0</xdr:rowOff>
    </xdr:from>
    <xdr:to>
      <xdr:col>5</xdr:col>
      <xdr:colOff>9525</xdr:colOff>
      <xdr:row>32</xdr:row>
      <xdr:rowOff>495300</xdr:rowOff>
    </xdr:to>
    <xdr:sp>
      <xdr:nvSpPr>
        <xdr:cNvPr id="4" name="直線コネクタ 4"/>
        <xdr:cNvSpPr>
          <a:spLocks/>
        </xdr:cNvSpPr>
      </xdr:nvSpPr>
      <xdr:spPr>
        <a:xfrm>
          <a:off x="485775" y="6896100"/>
          <a:ext cx="4505325" cy="495300"/>
        </a:xfrm>
        <a:prstGeom prst="lin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142875</xdr:rowOff>
    </xdr:from>
    <xdr:to>
      <xdr:col>9</xdr:col>
      <xdr:colOff>695325</xdr:colOff>
      <xdr:row>3</xdr:row>
      <xdr:rowOff>152400</xdr:rowOff>
    </xdr:to>
    <xdr:sp>
      <xdr:nvSpPr>
        <xdr:cNvPr id="5" name="表題ボックス"/>
        <xdr:cNvSpPr>
          <a:spLocks/>
        </xdr:cNvSpPr>
      </xdr:nvSpPr>
      <xdr:spPr>
        <a:xfrm>
          <a:off x="133350" y="142875"/>
          <a:ext cx="9925050" cy="638175"/>
        </a:xfrm>
        <a:prstGeom prst="rect">
          <a:avLst/>
        </a:prstGeom>
        <a:noFill/>
        <a:ln w="9525" cmpd="sng">
          <a:noFill/>
        </a:ln>
      </xdr:spPr>
      <xdr:txBody>
        <a:bodyPr vertOverflow="clip" wrap="square" lIns="54720" tIns="31680" rIns="0" bIns="31680" anchor="ctr"/>
        <a:p>
          <a:pPr algn="l">
            <a:defRPr/>
          </a:pPr>
          <a:r>
            <a:rPr lang="en-US" cap="none" sz="2400" b="1" i="0" u="none" baseline="0">
              <a:solidFill>
                <a:srgbClr val="000000"/>
              </a:solidFill>
            </a:rPr>
            <a:t>（8）連結実質赤字比率に係る赤字・黒字の構成分析（市町村）</a:t>
          </a:r>
        </a:p>
      </xdr:txBody>
    </xdr:sp>
    <xdr:clientData/>
  </xdr:twoCellAnchor>
  <xdr:twoCellAnchor>
    <xdr:from>
      <xdr:col>9</xdr:col>
      <xdr:colOff>1019175</xdr:colOff>
      <xdr:row>1</xdr:row>
      <xdr:rowOff>28575</xdr:rowOff>
    </xdr:from>
    <xdr:to>
      <xdr:col>12</xdr:col>
      <xdr:colOff>161925</xdr:colOff>
      <xdr:row>3</xdr:row>
      <xdr:rowOff>66675</xdr:rowOff>
    </xdr:to>
    <xdr:sp>
      <xdr:nvSpPr>
        <xdr:cNvPr id="6" name="年度ボックス"/>
        <xdr:cNvSpPr>
          <a:spLocks/>
        </xdr:cNvSpPr>
      </xdr:nvSpPr>
      <xdr:spPr>
        <a:xfrm>
          <a:off x="10382250" y="238125"/>
          <a:ext cx="2428875" cy="457200"/>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平成27年度</a:t>
          </a:r>
        </a:p>
      </xdr:txBody>
    </xdr:sp>
    <xdr:clientData/>
  </xdr:twoCellAnchor>
  <xdr:twoCellAnchor>
    <xdr:from>
      <xdr:col>12</xdr:col>
      <xdr:colOff>628650</xdr:colOff>
      <xdr:row>1</xdr:row>
      <xdr:rowOff>28575</xdr:rowOff>
    </xdr:from>
    <xdr:to>
      <xdr:col>15</xdr:col>
      <xdr:colOff>1000125</xdr:colOff>
      <xdr:row>3</xdr:row>
      <xdr:rowOff>66675</xdr:rowOff>
    </xdr:to>
    <xdr:sp>
      <xdr:nvSpPr>
        <xdr:cNvPr id="7" name="団体名称ボックス"/>
        <xdr:cNvSpPr>
          <a:spLocks/>
        </xdr:cNvSpPr>
      </xdr:nvSpPr>
      <xdr:spPr>
        <a:xfrm>
          <a:off x="13277850" y="238125"/>
          <a:ext cx="3657600" cy="457200"/>
        </a:xfrm>
        <a:prstGeom prst="rect">
          <a:avLst/>
        </a:prstGeom>
        <a:no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秋田県美郷町</a:t>
          </a:r>
        </a:p>
      </xdr:txBody>
    </xdr:sp>
    <xdr:clientData/>
  </xdr:twoCellAnchor>
  <xdr:twoCellAnchor>
    <xdr:from>
      <xdr:col>1</xdr:col>
      <xdr:colOff>0</xdr:colOff>
      <xdr:row>3</xdr:row>
      <xdr:rowOff>28575</xdr:rowOff>
    </xdr:from>
    <xdr:to>
      <xdr:col>4</xdr:col>
      <xdr:colOff>876300</xdr:colOff>
      <xdr:row>4</xdr:row>
      <xdr:rowOff>200025</xdr:rowOff>
    </xdr:to>
    <xdr:sp fLocksText="0">
      <xdr:nvSpPr>
        <xdr:cNvPr id="8" name="テキスト ボックス 6"/>
        <xdr:cNvSpPr txBox="1">
          <a:spLocks noChangeArrowheads="1"/>
        </xdr:cNvSpPr>
      </xdr:nvSpPr>
      <xdr:spPr>
        <a:xfrm>
          <a:off x="485775" y="657225"/>
          <a:ext cx="4152900" cy="381000"/>
        </a:xfrm>
        <a:prstGeom prst="rect">
          <a:avLst/>
        </a:prstGeom>
        <a:noFill/>
        <a:ln w="9525" cmpd="sng">
          <a:noFill/>
        </a:ln>
      </xdr:spPr>
      <xdr:txBody>
        <a:bodyPr vertOverflow="clip" wrap="square" lIns="36360" tIns="22680" rIns="0" bIns="0"/>
        <a:p>
          <a:pPr algn="l">
            <a:defRPr/>
          </a:pPr>
          <a:r>
            <a:rPr lang="en-US" cap="none" sz="1600" b="1" i="0" u="none" baseline="0">
              <a:solidFill>
                <a:srgbClr val="000000"/>
              </a:solidFill>
            </a:rPr>
            <a:t>標準財政規模比（％）</a:t>
          </a:r>
        </a:p>
      </xdr:txBody>
    </xdr:sp>
    <xdr:clientData/>
  </xdr:twoCellAnchor>
  <xdr:twoCellAnchor>
    <xdr:from>
      <xdr:col>10</xdr:col>
      <xdr:colOff>571500</xdr:colOff>
      <xdr:row>32</xdr:row>
      <xdr:rowOff>352425</xdr:rowOff>
    </xdr:from>
    <xdr:to>
      <xdr:col>15</xdr:col>
      <xdr:colOff>895350</xdr:colOff>
      <xdr:row>42</xdr:row>
      <xdr:rowOff>276225</xdr:rowOff>
    </xdr:to>
    <xdr:sp fLocksText="0">
      <xdr:nvSpPr>
        <xdr:cNvPr id="9" name="テキスト ボックス 9"/>
        <xdr:cNvSpPr txBox="1">
          <a:spLocks noChangeArrowheads="1"/>
        </xdr:cNvSpPr>
      </xdr:nvSpPr>
      <xdr:spPr>
        <a:xfrm>
          <a:off x="11029950" y="7248525"/>
          <a:ext cx="5800725" cy="48768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　全会計において赤字は生じていない。
　しかし、下水道事業などの特別会計においては基準外繰入を行っている状況にあるため、引き続き加入率の増加に努めるとともに、料金改定等を実施しながら収入の確保に努める。</a:t>
          </a:r>
        </a:p>
      </xdr:txBody>
    </xdr:sp>
    <xdr:clientData/>
  </xdr:twoCellAnchor>
  <xdr:twoCellAnchor>
    <xdr:from>
      <xdr:col>1</xdr:col>
      <xdr:colOff>0</xdr:colOff>
      <xdr:row>32</xdr:row>
      <xdr:rowOff>0</xdr:rowOff>
    </xdr:from>
    <xdr:to>
      <xdr:col>5</xdr:col>
      <xdr:colOff>9525</xdr:colOff>
      <xdr:row>32</xdr:row>
      <xdr:rowOff>495300</xdr:rowOff>
    </xdr:to>
    <xdr:sp>
      <xdr:nvSpPr>
        <xdr:cNvPr id="10" name="直線コネクタ 10"/>
        <xdr:cNvSpPr>
          <a:spLocks/>
        </xdr:cNvSpPr>
      </xdr:nvSpPr>
      <xdr:spPr>
        <a:xfrm>
          <a:off x="485775" y="6896100"/>
          <a:ext cx="4505325" cy="495300"/>
        </a:xfrm>
        <a:prstGeom prst="lin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33</xdr:row>
      <xdr:rowOff>85725</xdr:rowOff>
    </xdr:from>
    <xdr:to>
      <xdr:col>1</xdr:col>
      <xdr:colOff>619125</xdr:colOff>
      <xdr:row>33</xdr:row>
      <xdr:rowOff>381000</xdr:rowOff>
    </xdr:to>
    <xdr:sp>
      <xdr:nvSpPr>
        <xdr:cNvPr id="11" name="凡例1"/>
        <xdr:cNvSpPr>
          <a:spLocks/>
        </xdr:cNvSpPr>
      </xdr:nvSpPr>
      <xdr:spPr>
        <a:xfrm>
          <a:off x="609600" y="7477125"/>
          <a:ext cx="485775" cy="295275"/>
        </a:xfrm>
        <a:prstGeom prst="rect">
          <a:avLst/>
        </a:prstGeom>
        <a:solidFill>
          <a:srgbClr val="FF808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34</xdr:row>
      <xdr:rowOff>85725</xdr:rowOff>
    </xdr:from>
    <xdr:to>
      <xdr:col>1</xdr:col>
      <xdr:colOff>619125</xdr:colOff>
      <xdr:row>34</xdr:row>
      <xdr:rowOff>381000</xdr:rowOff>
    </xdr:to>
    <xdr:sp>
      <xdr:nvSpPr>
        <xdr:cNvPr id="12" name="凡例2"/>
        <xdr:cNvSpPr>
          <a:spLocks/>
        </xdr:cNvSpPr>
      </xdr:nvSpPr>
      <xdr:spPr>
        <a:xfrm>
          <a:off x="609600" y="7972425"/>
          <a:ext cx="485775" cy="295275"/>
        </a:xfrm>
        <a:prstGeom prst="rect">
          <a:avLst/>
        </a:prstGeom>
        <a:solidFill>
          <a:srgbClr val="00FFFF"/>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35</xdr:row>
      <xdr:rowOff>85725</xdr:rowOff>
    </xdr:from>
    <xdr:to>
      <xdr:col>1</xdr:col>
      <xdr:colOff>619125</xdr:colOff>
      <xdr:row>35</xdr:row>
      <xdr:rowOff>381000</xdr:rowOff>
    </xdr:to>
    <xdr:sp>
      <xdr:nvSpPr>
        <xdr:cNvPr id="13" name="凡例3"/>
        <xdr:cNvSpPr>
          <a:spLocks/>
        </xdr:cNvSpPr>
      </xdr:nvSpPr>
      <xdr:spPr>
        <a:xfrm>
          <a:off x="609600" y="8467725"/>
          <a:ext cx="485775" cy="295275"/>
        </a:xfrm>
        <a:prstGeom prst="rect">
          <a:avLst/>
        </a:prstGeom>
        <a:solidFill>
          <a:srgbClr val="0080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36</xdr:row>
      <xdr:rowOff>85725</xdr:rowOff>
    </xdr:from>
    <xdr:to>
      <xdr:col>1</xdr:col>
      <xdr:colOff>619125</xdr:colOff>
      <xdr:row>36</xdr:row>
      <xdr:rowOff>381000</xdr:rowOff>
    </xdr:to>
    <xdr:sp>
      <xdr:nvSpPr>
        <xdr:cNvPr id="14" name="凡例4"/>
        <xdr:cNvSpPr>
          <a:spLocks/>
        </xdr:cNvSpPr>
      </xdr:nvSpPr>
      <xdr:spPr>
        <a:xfrm>
          <a:off x="609600" y="8963025"/>
          <a:ext cx="485775" cy="295275"/>
        </a:xfrm>
        <a:prstGeom prst="rect">
          <a:avLst/>
        </a:prstGeom>
        <a:solidFill>
          <a:srgbClr val="9999FF"/>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37</xdr:row>
      <xdr:rowOff>85725</xdr:rowOff>
    </xdr:from>
    <xdr:to>
      <xdr:col>1</xdr:col>
      <xdr:colOff>619125</xdr:colOff>
      <xdr:row>37</xdr:row>
      <xdr:rowOff>381000</xdr:rowOff>
    </xdr:to>
    <xdr:sp>
      <xdr:nvSpPr>
        <xdr:cNvPr id="15" name="凡例5"/>
        <xdr:cNvSpPr>
          <a:spLocks/>
        </xdr:cNvSpPr>
      </xdr:nvSpPr>
      <xdr:spPr>
        <a:xfrm>
          <a:off x="609600" y="9458325"/>
          <a:ext cx="485775" cy="295275"/>
        </a:xfrm>
        <a:prstGeom prst="rect">
          <a:avLst/>
        </a:prstGeom>
        <a:solidFill>
          <a:srgbClr val="FF66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38</xdr:row>
      <xdr:rowOff>85725</xdr:rowOff>
    </xdr:from>
    <xdr:to>
      <xdr:col>1</xdr:col>
      <xdr:colOff>619125</xdr:colOff>
      <xdr:row>38</xdr:row>
      <xdr:rowOff>381000</xdr:rowOff>
    </xdr:to>
    <xdr:sp>
      <xdr:nvSpPr>
        <xdr:cNvPr id="16" name="凡例6"/>
        <xdr:cNvSpPr>
          <a:spLocks/>
        </xdr:cNvSpPr>
      </xdr:nvSpPr>
      <xdr:spPr>
        <a:xfrm>
          <a:off x="609600" y="9953625"/>
          <a:ext cx="485775" cy="295275"/>
        </a:xfrm>
        <a:prstGeom prst="rect">
          <a:avLst/>
        </a:prstGeom>
        <a:solidFill>
          <a:srgbClr val="FFFF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41</xdr:row>
      <xdr:rowOff>85725</xdr:rowOff>
    </xdr:from>
    <xdr:to>
      <xdr:col>1</xdr:col>
      <xdr:colOff>619125</xdr:colOff>
      <xdr:row>41</xdr:row>
      <xdr:rowOff>381000</xdr:rowOff>
    </xdr:to>
    <xdr:sp>
      <xdr:nvSpPr>
        <xdr:cNvPr id="17" name="凡例9"/>
        <xdr:cNvSpPr>
          <a:spLocks/>
        </xdr:cNvSpPr>
      </xdr:nvSpPr>
      <xdr:spPr>
        <a:xfrm>
          <a:off x="609600" y="11439525"/>
          <a:ext cx="485775" cy="295275"/>
        </a:xfrm>
        <a:prstGeom prst="rect">
          <a:avLst/>
        </a:prstGeom>
        <a:solidFill>
          <a:srgbClr val="FF0000"/>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42</xdr:row>
      <xdr:rowOff>85725</xdr:rowOff>
    </xdr:from>
    <xdr:to>
      <xdr:col>1</xdr:col>
      <xdr:colOff>619125</xdr:colOff>
      <xdr:row>42</xdr:row>
      <xdr:rowOff>381000</xdr:rowOff>
    </xdr:to>
    <xdr:sp>
      <xdr:nvSpPr>
        <xdr:cNvPr id="18" name="凡例10"/>
        <xdr:cNvSpPr>
          <a:spLocks/>
        </xdr:cNvSpPr>
      </xdr:nvSpPr>
      <xdr:spPr>
        <a:xfrm>
          <a:off x="609600" y="11934825"/>
          <a:ext cx="485775" cy="295275"/>
        </a:xfrm>
        <a:prstGeom prst="rect">
          <a:avLst/>
        </a:prstGeom>
        <a:solidFill>
          <a:srgbClr val="0000FF"/>
        </a:solidFill>
        <a:ln w="64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DO52"/>
  <sheetViews>
    <sheetView showGridLines="0" tabSelected="1" workbookViewId="0" topLeftCell="A1">
      <selection activeCell="A1" sqref="A1"/>
    </sheetView>
  </sheetViews>
  <sheetFormatPr defaultColWidth="1.1484375" defaultRowHeight="12" zeroHeight="1"/>
  <cols>
    <col min="1" max="11" width="2.28125" style="1" customWidth="1"/>
    <col min="12" max="12" width="2.421875" style="1" customWidth="1"/>
    <col min="13" max="17" width="2.57421875" style="1" customWidth="1"/>
    <col min="18" max="119" width="2.28125" style="1" customWidth="1"/>
    <col min="120" max="16384" width="0" style="1" hidden="1" customWidth="1"/>
  </cols>
  <sheetData>
    <row r="1" spans="1:119" ht="33" customHeight="1">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row>
    <row r="2" spans="1:119" ht="12.75">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spans="1:119" ht="18.75" customHeight="1">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row>
    <row r="4" spans="1:119" ht="18.75" customHeight="1">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v>11747133</v>
      </c>
      <c r="BO4" s="13"/>
      <c r="BP4" s="13"/>
      <c r="BQ4" s="13"/>
      <c r="BR4" s="13"/>
      <c r="BS4" s="13"/>
      <c r="BT4" s="13"/>
      <c r="BU4" s="13"/>
      <c r="BV4" s="13">
        <v>12196365</v>
      </c>
      <c r="BW4" s="13"/>
      <c r="BX4" s="13"/>
      <c r="BY4" s="13"/>
      <c r="BZ4" s="13"/>
      <c r="CA4" s="13"/>
      <c r="CB4" s="13"/>
      <c r="CC4" s="13"/>
      <c r="CD4" s="14" t="s">
        <v>13</v>
      </c>
      <c r="CE4" s="14"/>
      <c r="CF4" s="14"/>
      <c r="CG4" s="14"/>
      <c r="CH4" s="14"/>
      <c r="CI4" s="14"/>
      <c r="CJ4" s="14"/>
      <c r="CK4" s="14"/>
      <c r="CL4" s="14"/>
      <c r="CM4" s="14"/>
      <c r="CN4" s="14"/>
      <c r="CO4" s="14"/>
      <c r="CP4" s="14"/>
      <c r="CQ4" s="14"/>
      <c r="CR4" s="14"/>
      <c r="CS4" s="14"/>
      <c r="CT4" s="15">
        <v>4.7</v>
      </c>
      <c r="CU4" s="15"/>
      <c r="CV4" s="15"/>
      <c r="CW4" s="15"/>
      <c r="CX4" s="15"/>
      <c r="CY4" s="15"/>
      <c r="CZ4" s="15"/>
      <c r="DA4" s="15"/>
      <c r="DB4" s="15">
        <v>5.4</v>
      </c>
      <c r="DC4" s="15"/>
      <c r="DD4" s="15"/>
      <c r="DE4" s="15"/>
      <c r="DF4" s="15"/>
      <c r="DG4" s="15"/>
      <c r="DH4" s="15"/>
      <c r="DI4" s="15"/>
      <c r="DJ4" s="2"/>
      <c r="DK4" s="2"/>
      <c r="DL4" s="2"/>
      <c r="DM4" s="2"/>
      <c r="DN4" s="2"/>
      <c r="DO4" s="2"/>
    </row>
    <row r="5" spans="1:119" ht="18.75" customHeight="1">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v>11327689</v>
      </c>
      <c r="BO5" s="19"/>
      <c r="BP5" s="19"/>
      <c r="BQ5" s="19"/>
      <c r="BR5" s="19"/>
      <c r="BS5" s="19"/>
      <c r="BT5" s="19"/>
      <c r="BU5" s="19"/>
      <c r="BV5" s="19">
        <v>11744944</v>
      </c>
      <c r="BW5" s="19"/>
      <c r="BX5" s="19"/>
      <c r="BY5" s="19"/>
      <c r="BZ5" s="19"/>
      <c r="CA5" s="19"/>
      <c r="CB5" s="19"/>
      <c r="CC5" s="19"/>
      <c r="CD5" s="20" t="s">
        <v>17</v>
      </c>
      <c r="CE5" s="20"/>
      <c r="CF5" s="20"/>
      <c r="CG5" s="20"/>
      <c r="CH5" s="20"/>
      <c r="CI5" s="20"/>
      <c r="CJ5" s="20"/>
      <c r="CK5" s="20"/>
      <c r="CL5" s="20"/>
      <c r="CM5" s="20"/>
      <c r="CN5" s="20"/>
      <c r="CO5" s="20"/>
      <c r="CP5" s="20"/>
      <c r="CQ5" s="20"/>
      <c r="CR5" s="20"/>
      <c r="CS5" s="20"/>
      <c r="CT5" s="21">
        <v>84.8</v>
      </c>
      <c r="CU5" s="21"/>
      <c r="CV5" s="21"/>
      <c r="CW5" s="21"/>
      <c r="CX5" s="21"/>
      <c r="CY5" s="21"/>
      <c r="CZ5" s="21"/>
      <c r="DA5" s="21"/>
      <c r="DB5" s="21">
        <v>86.7</v>
      </c>
      <c r="DC5" s="21"/>
      <c r="DD5" s="21"/>
      <c r="DE5" s="21"/>
      <c r="DF5" s="21"/>
      <c r="DG5" s="21"/>
      <c r="DH5" s="21"/>
      <c r="DI5" s="21"/>
      <c r="DJ5" s="2"/>
      <c r="DK5" s="2"/>
      <c r="DL5" s="2"/>
      <c r="DM5" s="2"/>
      <c r="DN5" s="2"/>
      <c r="DO5" s="2"/>
    </row>
    <row r="6" spans="1:119" ht="18.75" customHeight="1">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15</v>
      </c>
      <c r="AV6" s="17"/>
      <c r="AW6" s="17"/>
      <c r="AX6" s="17"/>
      <c r="AY6" s="18" t="s">
        <v>23</v>
      </c>
      <c r="AZ6" s="18"/>
      <c r="BA6" s="18"/>
      <c r="BB6" s="18"/>
      <c r="BC6" s="18"/>
      <c r="BD6" s="18"/>
      <c r="BE6" s="18"/>
      <c r="BF6" s="18"/>
      <c r="BG6" s="18"/>
      <c r="BH6" s="18"/>
      <c r="BI6" s="18"/>
      <c r="BJ6" s="18"/>
      <c r="BK6" s="18"/>
      <c r="BL6" s="18"/>
      <c r="BM6" s="18"/>
      <c r="BN6" s="19">
        <v>419444</v>
      </c>
      <c r="BO6" s="19"/>
      <c r="BP6" s="19"/>
      <c r="BQ6" s="19"/>
      <c r="BR6" s="19"/>
      <c r="BS6" s="19"/>
      <c r="BT6" s="19"/>
      <c r="BU6" s="19"/>
      <c r="BV6" s="19">
        <v>451421</v>
      </c>
      <c r="BW6" s="19"/>
      <c r="BX6" s="19"/>
      <c r="BY6" s="19"/>
      <c r="BZ6" s="19"/>
      <c r="CA6" s="19"/>
      <c r="CB6" s="19"/>
      <c r="CC6" s="19"/>
      <c r="CD6" s="20" t="s">
        <v>24</v>
      </c>
      <c r="CE6" s="20"/>
      <c r="CF6" s="20"/>
      <c r="CG6" s="20"/>
      <c r="CH6" s="20"/>
      <c r="CI6" s="20"/>
      <c r="CJ6" s="20"/>
      <c r="CK6" s="20"/>
      <c r="CL6" s="20"/>
      <c r="CM6" s="20"/>
      <c r="CN6" s="20"/>
      <c r="CO6" s="20"/>
      <c r="CP6" s="20"/>
      <c r="CQ6" s="20"/>
      <c r="CR6" s="20"/>
      <c r="CS6" s="20"/>
      <c r="CT6" s="25">
        <v>84.8</v>
      </c>
      <c r="CU6" s="25"/>
      <c r="CV6" s="25"/>
      <c r="CW6" s="25"/>
      <c r="CX6" s="25"/>
      <c r="CY6" s="25"/>
      <c r="CZ6" s="25"/>
      <c r="DA6" s="25"/>
      <c r="DB6" s="25">
        <v>86.7</v>
      </c>
      <c r="DC6" s="25"/>
      <c r="DD6" s="25"/>
      <c r="DE6" s="25"/>
      <c r="DF6" s="25"/>
      <c r="DG6" s="25"/>
      <c r="DH6" s="25"/>
      <c r="DI6" s="25"/>
      <c r="DJ6" s="2"/>
      <c r="DK6" s="2"/>
      <c r="DL6" s="2"/>
      <c r="DM6" s="2"/>
      <c r="DN6" s="2"/>
      <c r="DO6" s="2"/>
    </row>
    <row r="7" spans="1:119" ht="18.75" customHeight="1">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25</v>
      </c>
      <c r="AN7" s="16"/>
      <c r="AO7" s="16"/>
      <c r="AP7" s="16"/>
      <c r="AQ7" s="16"/>
      <c r="AR7" s="16"/>
      <c r="AS7" s="16"/>
      <c r="AT7" s="16"/>
      <c r="AU7" s="17" t="s">
        <v>15</v>
      </c>
      <c r="AV7" s="17"/>
      <c r="AW7" s="17"/>
      <c r="AX7" s="17"/>
      <c r="AY7" s="18" t="s">
        <v>26</v>
      </c>
      <c r="AZ7" s="18"/>
      <c r="BA7" s="18"/>
      <c r="BB7" s="18"/>
      <c r="BC7" s="18"/>
      <c r="BD7" s="18"/>
      <c r="BE7" s="18"/>
      <c r="BF7" s="18"/>
      <c r="BG7" s="18"/>
      <c r="BH7" s="18"/>
      <c r="BI7" s="18"/>
      <c r="BJ7" s="18"/>
      <c r="BK7" s="18"/>
      <c r="BL7" s="18"/>
      <c r="BM7" s="18"/>
      <c r="BN7" s="19">
        <v>30480</v>
      </c>
      <c r="BO7" s="19"/>
      <c r="BP7" s="19"/>
      <c r="BQ7" s="19"/>
      <c r="BR7" s="19"/>
      <c r="BS7" s="19"/>
      <c r="BT7" s="19"/>
      <c r="BU7" s="19"/>
      <c r="BV7" s="19">
        <v>7463</v>
      </c>
      <c r="BW7" s="19"/>
      <c r="BX7" s="19"/>
      <c r="BY7" s="19"/>
      <c r="BZ7" s="19"/>
      <c r="CA7" s="19"/>
      <c r="CB7" s="19"/>
      <c r="CC7" s="19"/>
      <c r="CD7" s="20" t="s">
        <v>27</v>
      </c>
      <c r="CE7" s="20"/>
      <c r="CF7" s="20"/>
      <c r="CG7" s="20"/>
      <c r="CH7" s="20"/>
      <c r="CI7" s="20"/>
      <c r="CJ7" s="20"/>
      <c r="CK7" s="20"/>
      <c r="CL7" s="20"/>
      <c r="CM7" s="20"/>
      <c r="CN7" s="20"/>
      <c r="CO7" s="20"/>
      <c r="CP7" s="20"/>
      <c r="CQ7" s="20"/>
      <c r="CR7" s="20"/>
      <c r="CS7" s="20"/>
      <c r="CT7" s="19">
        <v>8202236</v>
      </c>
      <c r="CU7" s="19"/>
      <c r="CV7" s="19"/>
      <c r="CW7" s="19"/>
      <c r="CX7" s="19"/>
      <c r="CY7" s="19"/>
      <c r="CZ7" s="19"/>
      <c r="DA7" s="19"/>
      <c r="DB7" s="19">
        <v>8204915</v>
      </c>
      <c r="DC7" s="19"/>
      <c r="DD7" s="19"/>
      <c r="DE7" s="19"/>
      <c r="DF7" s="19"/>
      <c r="DG7" s="19"/>
      <c r="DH7" s="19"/>
      <c r="DI7" s="19"/>
      <c r="DJ7" s="2"/>
      <c r="DK7" s="2"/>
      <c r="DL7" s="2"/>
      <c r="DM7" s="2"/>
      <c r="DN7" s="2"/>
      <c r="DO7" s="2"/>
    </row>
    <row r="8" spans="1:119" ht="18.75" customHeight="1">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28</v>
      </c>
      <c r="AN8" s="16"/>
      <c r="AO8" s="16"/>
      <c r="AP8" s="16"/>
      <c r="AQ8" s="16"/>
      <c r="AR8" s="16"/>
      <c r="AS8" s="16"/>
      <c r="AT8" s="16"/>
      <c r="AU8" s="17" t="s">
        <v>15</v>
      </c>
      <c r="AV8" s="17"/>
      <c r="AW8" s="17"/>
      <c r="AX8" s="17"/>
      <c r="AY8" s="18" t="s">
        <v>29</v>
      </c>
      <c r="AZ8" s="18"/>
      <c r="BA8" s="18"/>
      <c r="BB8" s="18"/>
      <c r="BC8" s="18"/>
      <c r="BD8" s="18"/>
      <c r="BE8" s="18"/>
      <c r="BF8" s="18"/>
      <c r="BG8" s="18"/>
      <c r="BH8" s="18"/>
      <c r="BI8" s="18"/>
      <c r="BJ8" s="18"/>
      <c r="BK8" s="18"/>
      <c r="BL8" s="18"/>
      <c r="BM8" s="18"/>
      <c r="BN8" s="19">
        <v>388964</v>
      </c>
      <c r="BO8" s="19"/>
      <c r="BP8" s="19"/>
      <c r="BQ8" s="19"/>
      <c r="BR8" s="19"/>
      <c r="BS8" s="19"/>
      <c r="BT8" s="19"/>
      <c r="BU8" s="19"/>
      <c r="BV8" s="19">
        <v>443958</v>
      </c>
      <c r="BW8" s="19"/>
      <c r="BX8" s="19"/>
      <c r="BY8" s="19"/>
      <c r="BZ8" s="19"/>
      <c r="CA8" s="19"/>
      <c r="CB8" s="19"/>
      <c r="CC8" s="19"/>
      <c r="CD8" s="20" t="s">
        <v>30</v>
      </c>
      <c r="CE8" s="20"/>
      <c r="CF8" s="20"/>
      <c r="CG8" s="20"/>
      <c r="CH8" s="20"/>
      <c r="CI8" s="20"/>
      <c r="CJ8" s="20"/>
      <c r="CK8" s="20"/>
      <c r="CL8" s="20"/>
      <c r="CM8" s="20"/>
      <c r="CN8" s="20"/>
      <c r="CO8" s="20"/>
      <c r="CP8" s="20"/>
      <c r="CQ8" s="20"/>
      <c r="CR8" s="20"/>
      <c r="CS8" s="20"/>
      <c r="CT8" s="26">
        <v>0.26</v>
      </c>
      <c r="CU8" s="26"/>
      <c r="CV8" s="26"/>
      <c r="CW8" s="26"/>
      <c r="CX8" s="26"/>
      <c r="CY8" s="26"/>
      <c r="CZ8" s="26"/>
      <c r="DA8" s="26"/>
      <c r="DB8" s="26">
        <v>0.25</v>
      </c>
      <c r="DC8" s="26"/>
      <c r="DD8" s="26"/>
      <c r="DE8" s="26"/>
      <c r="DF8" s="26"/>
      <c r="DG8" s="26"/>
      <c r="DH8" s="26"/>
      <c r="DI8" s="26"/>
      <c r="DJ8" s="2"/>
      <c r="DK8" s="2"/>
      <c r="DL8" s="2"/>
      <c r="DM8" s="2"/>
      <c r="DN8" s="2"/>
      <c r="DO8" s="2"/>
    </row>
    <row r="9" spans="1:119" ht="18.75" customHeight="1">
      <c r="A9" s="4"/>
      <c r="B9" s="27" t="s">
        <v>31</v>
      </c>
      <c r="C9" s="27"/>
      <c r="D9" s="27"/>
      <c r="E9" s="27"/>
      <c r="F9" s="27"/>
      <c r="G9" s="27"/>
      <c r="H9" s="27"/>
      <c r="I9" s="27"/>
      <c r="J9" s="27"/>
      <c r="K9" s="27"/>
      <c r="L9" s="28" t="s">
        <v>32</v>
      </c>
      <c r="M9" s="28"/>
      <c r="N9" s="28"/>
      <c r="O9" s="28"/>
      <c r="P9" s="28"/>
      <c r="Q9" s="28"/>
      <c r="R9" s="29">
        <v>20279</v>
      </c>
      <c r="S9" s="29"/>
      <c r="T9" s="29"/>
      <c r="U9" s="29"/>
      <c r="V9" s="29"/>
      <c r="W9" s="11" t="s">
        <v>33</v>
      </c>
      <c r="X9" s="11"/>
      <c r="Y9" s="11"/>
      <c r="Z9" s="11"/>
      <c r="AA9" s="11"/>
      <c r="AB9" s="11"/>
      <c r="AC9" s="11"/>
      <c r="AD9" s="11"/>
      <c r="AE9" s="11"/>
      <c r="AF9" s="11"/>
      <c r="AG9" s="11"/>
      <c r="AH9" s="11"/>
      <c r="AI9" s="11"/>
      <c r="AJ9" s="11"/>
      <c r="AK9" s="11"/>
      <c r="AL9" s="11"/>
      <c r="AM9" s="16" t="s">
        <v>34</v>
      </c>
      <c r="AN9" s="16"/>
      <c r="AO9" s="16"/>
      <c r="AP9" s="16"/>
      <c r="AQ9" s="16"/>
      <c r="AR9" s="16"/>
      <c r="AS9" s="16"/>
      <c r="AT9" s="16"/>
      <c r="AU9" s="17" t="s">
        <v>15</v>
      </c>
      <c r="AV9" s="17"/>
      <c r="AW9" s="17"/>
      <c r="AX9" s="17"/>
      <c r="AY9" s="18" t="s">
        <v>35</v>
      </c>
      <c r="AZ9" s="18"/>
      <c r="BA9" s="18"/>
      <c r="BB9" s="18"/>
      <c r="BC9" s="18"/>
      <c r="BD9" s="18"/>
      <c r="BE9" s="18"/>
      <c r="BF9" s="18"/>
      <c r="BG9" s="18"/>
      <c r="BH9" s="18"/>
      <c r="BI9" s="18"/>
      <c r="BJ9" s="18"/>
      <c r="BK9" s="18"/>
      <c r="BL9" s="18"/>
      <c r="BM9" s="18"/>
      <c r="BN9" s="19">
        <v>-54994</v>
      </c>
      <c r="BO9" s="19"/>
      <c r="BP9" s="19"/>
      <c r="BQ9" s="19"/>
      <c r="BR9" s="19"/>
      <c r="BS9" s="19"/>
      <c r="BT9" s="19"/>
      <c r="BU9" s="19"/>
      <c r="BV9" s="19">
        <v>54433</v>
      </c>
      <c r="BW9" s="19"/>
      <c r="BX9" s="19"/>
      <c r="BY9" s="19"/>
      <c r="BZ9" s="19"/>
      <c r="CA9" s="19"/>
      <c r="CB9" s="19"/>
      <c r="CC9" s="19"/>
      <c r="CD9" s="20" t="s">
        <v>36</v>
      </c>
      <c r="CE9" s="20"/>
      <c r="CF9" s="20"/>
      <c r="CG9" s="20"/>
      <c r="CH9" s="20"/>
      <c r="CI9" s="20"/>
      <c r="CJ9" s="20"/>
      <c r="CK9" s="20"/>
      <c r="CL9" s="20"/>
      <c r="CM9" s="20"/>
      <c r="CN9" s="20"/>
      <c r="CO9" s="20"/>
      <c r="CP9" s="20"/>
      <c r="CQ9" s="20"/>
      <c r="CR9" s="20"/>
      <c r="CS9" s="20"/>
      <c r="CT9" s="21">
        <v>17.9</v>
      </c>
      <c r="CU9" s="21"/>
      <c r="CV9" s="21"/>
      <c r="CW9" s="21"/>
      <c r="CX9" s="21"/>
      <c r="CY9" s="21"/>
      <c r="CZ9" s="21"/>
      <c r="DA9" s="21"/>
      <c r="DB9" s="21">
        <v>19</v>
      </c>
      <c r="DC9" s="21"/>
      <c r="DD9" s="21"/>
      <c r="DE9" s="21"/>
      <c r="DF9" s="21"/>
      <c r="DG9" s="21"/>
      <c r="DH9" s="21"/>
      <c r="DI9" s="21"/>
      <c r="DJ9" s="2"/>
      <c r="DK9" s="2"/>
      <c r="DL9" s="2"/>
      <c r="DM9" s="2"/>
      <c r="DN9" s="2"/>
      <c r="DO9" s="2"/>
    </row>
    <row r="10" spans="1:119" ht="18.75" customHeight="1">
      <c r="A10" s="4"/>
      <c r="B10" s="27"/>
      <c r="C10" s="27"/>
      <c r="D10" s="27"/>
      <c r="E10" s="27"/>
      <c r="F10" s="27"/>
      <c r="G10" s="27"/>
      <c r="H10" s="27"/>
      <c r="I10" s="27"/>
      <c r="J10" s="27"/>
      <c r="K10" s="27"/>
      <c r="L10" s="30" t="s">
        <v>37</v>
      </c>
      <c r="M10" s="30"/>
      <c r="N10" s="30"/>
      <c r="O10" s="30"/>
      <c r="P10" s="30"/>
      <c r="Q10" s="30"/>
      <c r="R10" s="31">
        <v>21674</v>
      </c>
      <c r="S10" s="31"/>
      <c r="T10" s="31"/>
      <c r="U10" s="31"/>
      <c r="V10" s="31"/>
      <c r="W10" s="11"/>
      <c r="X10" s="11"/>
      <c r="Y10" s="11"/>
      <c r="Z10" s="11"/>
      <c r="AA10" s="11"/>
      <c r="AB10" s="11"/>
      <c r="AC10" s="11"/>
      <c r="AD10" s="11"/>
      <c r="AE10" s="11"/>
      <c r="AF10" s="11"/>
      <c r="AG10" s="11"/>
      <c r="AH10" s="11"/>
      <c r="AI10" s="11"/>
      <c r="AJ10" s="11"/>
      <c r="AK10" s="11"/>
      <c r="AL10" s="11"/>
      <c r="AM10" s="16" t="s">
        <v>38</v>
      </c>
      <c r="AN10" s="16"/>
      <c r="AO10" s="16"/>
      <c r="AP10" s="16"/>
      <c r="AQ10" s="16"/>
      <c r="AR10" s="16"/>
      <c r="AS10" s="16"/>
      <c r="AT10" s="16"/>
      <c r="AU10" s="17" t="s">
        <v>39</v>
      </c>
      <c r="AV10" s="17"/>
      <c r="AW10" s="17"/>
      <c r="AX10" s="17"/>
      <c r="AY10" s="18" t="s">
        <v>40</v>
      </c>
      <c r="AZ10" s="18"/>
      <c r="BA10" s="18"/>
      <c r="BB10" s="18"/>
      <c r="BC10" s="18"/>
      <c r="BD10" s="18"/>
      <c r="BE10" s="18"/>
      <c r="BF10" s="18"/>
      <c r="BG10" s="18"/>
      <c r="BH10" s="18"/>
      <c r="BI10" s="18"/>
      <c r="BJ10" s="18"/>
      <c r="BK10" s="18"/>
      <c r="BL10" s="18"/>
      <c r="BM10" s="18"/>
      <c r="BN10" s="19">
        <v>776</v>
      </c>
      <c r="BO10" s="19"/>
      <c r="BP10" s="19"/>
      <c r="BQ10" s="19"/>
      <c r="BR10" s="19"/>
      <c r="BS10" s="19"/>
      <c r="BT10" s="19"/>
      <c r="BU10" s="19"/>
      <c r="BV10" s="19">
        <v>70526</v>
      </c>
      <c r="BW10" s="19"/>
      <c r="BX10" s="19"/>
      <c r="BY10" s="19"/>
      <c r="BZ10" s="19"/>
      <c r="CA10" s="19"/>
      <c r="CB10" s="19"/>
      <c r="CC10" s="19"/>
      <c r="CD10" s="32" t="s">
        <v>41</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row>
    <row r="11" spans="1:119" ht="18.75" customHeight="1">
      <c r="A11" s="4"/>
      <c r="B11" s="27"/>
      <c r="C11" s="27"/>
      <c r="D11" s="27"/>
      <c r="E11" s="27"/>
      <c r="F11" s="27"/>
      <c r="G11" s="27"/>
      <c r="H11" s="27"/>
      <c r="I11" s="27"/>
      <c r="J11" s="27"/>
      <c r="K11" s="27"/>
      <c r="L11" s="38" t="s">
        <v>42</v>
      </c>
      <c r="M11" s="38"/>
      <c r="N11" s="38"/>
      <c r="O11" s="38"/>
      <c r="P11" s="38"/>
      <c r="Q11" s="38"/>
      <c r="R11" s="39" t="s">
        <v>43</v>
      </c>
      <c r="S11" s="39"/>
      <c r="T11" s="39"/>
      <c r="U11" s="39"/>
      <c r="V11" s="39"/>
      <c r="W11" s="11"/>
      <c r="X11" s="11"/>
      <c r="Y11" s="11"/>
      <c r="Z11" s="11"/>
      <c r="AA11" s="11"/>
      <c r="AB11" s="11"/>
      <c r="AC11" s="11"/>
      <c r="AD11" s="11"/>
      <c r="AE11" s="11"/>
      <c r="AF11" s="11"/>
      <c r="AG11" s="11"/>
      <c r="AH11" s="11"/>
      <c r="AI11" s="11"/>
      <c r="AJ11" s="11"/>
      <c r="AK11" s="11"/>
      <c r="AL11" s="11"/>
      <c r="AM11" s="16" t="s">
        <v>44</v>
      </c>
      <c r="AN11" s="16"/>
      <c r="AO11" s="16"/>
      <c r="AP11" s="16"/>
      <c r="AQ11" s="16"/>
      <c r="AR11" s="16"/>
      <c r="AS11" s="16"/>
      <c r="AT11" s="16"/>
      <c r="AU11" s="17" t="s">
        <v>15</v>
      </c>
      <c r="AV11" s="17"/>
      <c r="AW11" s="17"/>
      <c r="AX11" s="17"/>
      <c r="AY11" s="18" t="s">
        <v>45</v>
      </c>
      <c r="AZ11" s="18"/>
      <c r="BA11" s="18"/>
      <c r="BB11" s="18"/>
      <c r="BC11" s="18"/>
      <c r="BD11" s="18"/>
      <c r="BE11" s="18"/>
      <c r="BF11" s="18"/>
      <c r="BG11" s="18"/>
      <c r="BH11" s="18"/>
      <c r="BI11" s="18"/>
      <c r="BJ11" s="18"/>
      <c r="BK11" s="18"/>
      <c r="BL11" s="18"/>
      <c r="BM11" s="18"/>
      <c r="BN11" s="19">
        <v>288960</v>
      </c>
      <c r="BO11" s="19"/>
      <c r="BP11" s="19"/>
      <c r="BQ11" s="19"/>
      <c r="BR11" s="19"/>
      <c r="BS11" s="19"/>
      <c r="BT11" s="19"/>
      <c r="BU11" s="19"/>
      <c r="BV11" s="19">
        <v>314976</v>
      </c>
      <c r="BW11" s="19"/>
      <c r="BX11" s="19"/>
      <c r="BY11" s="19"/>
      <c r="BZ11" s="19"/>
      <c r="CA11" s="19"/>
      <c r="CB11" s="19"/>
      <c r="CC11" s="19"/>
      <c r="CD11" s="20" t="s">
        <v>46</v>
      </c>
      <c r="CE11" s="20"/>
      <c r="CF11" s="20"/>
      <c r="CG11" s="20"/>
      <c r="CH11" s="20"/>
      <c r="CI11" s="20"/>
      <c r="CJ11" s="20"/>
      <c r="CK11" s="20"/>
      <c r="CL11" s="20"/>
      <c r="CM11" s="20"/>
      <c r="CN11" s="20"/>
      <c r="CO11" s="20"/>
      <c r="CP11" s="20"/>
      <c r="CQ11" s="20"/>
      <c r="CR11" s="20"/>
      <c r="CS11" s="20"/>
      <c r="CT11" s="26" t="s">
        <v>47</v>
      </c>
      <c r="CU11" s="26"/>
      <c r="CV11" s="26"/>
      <c r="CW11" s="26"/>
      <c r="CX11" s="26"/>
      <c r="CY11" s="26"/>
      <c r="CZ11" s="26"/>
      <c r="DA11" s="26"/>
      <c r="DB11" s="26" t="s">
        <v>47</v>
      </c>
      <c r="DC11" s="26"/>
      <c r="DD11" s="26"/>
      <c r="DE11" s="26"/>
      <c r="DF11" s="26"/>
      <c r="DG11" s="26"/>
      <c r="DH11" s="26"/>
      <c r="DI11" s="26"/>
      <c r="DJ11" s="2"/>
      <c r="DK11" s="2"/>
      <c r="DL11" s="2"/>
      <c r="DM11" s="2"/>
      <c r="DN11" s="2"/>
      <c r="DO11" s="2"/>
    </row>
    <row r="12" spans="1:119" ht="18.75" customHeight="1">
      <c r="A12" s="4"/>
      <c r="B12" s="40" t="s">
        <v>48</v>
      </c>
      <c r="C12" s="40"/>
      <c r="D12" s="40"/>
      <c r="E12" s="40"/>
      <c r="F12" s="40"/>
      <c r="G12" s="40"/>
      <c r="H12" s="40"/>
      <c r="I12" s="40"/>
      <c r="J12" s="40"/>
      <c r="K12" s="40"/>
      <c r="L12" s="41" t="s">
        <v>49</v>
      </c>
      <c r="M12" s="41"/>
      <c r="N12" s="41"/>
      <c r="O12" s="41"/>
      <c r="P12" s="41"/>
      <c r="Q12" s="41"/>
      <c r="R12" s="42">
        <v>20646</v>
      </c>
      <c r="S12" s="42"/>
      <c r="T12" s="42"/>
      <c r="U12" s="42"/>
      <c r="V12" s="42"/>
      <c r="W12" s="43" t="s">
        <v>7</v>
      </c>
      <c r="X12" s="43"/>
      <c r="Y12" s="43"/>
      <c r="Z12" s="43"/>
      <c r="AA12" s="43"/>
      <c r="AB12" s="43"/>
      <c r="AC12" s="44" t="s">
        <v>50</v>
      </c>
      <c r="AD12" s="44"/>
      <c r="AE12" s="44"/>
      <c r="AF12" s="44"/>
      <c r="AG12" s="44"/>
      <c r="AH12" s="45" t="s">
        <v>51</v>
      </c>
      <c r="AI12" s="45"/>
      <c r="AJ12" s="45"/>
      <c r="AK12" s="45"/>
      <c r="AL12" s="45"/>
      <c r="AM12" s="16" t="s">
        <v>52</v>
      </c>
      <c r="AN12" s="16"/>
      <c r="AO12" s="16"/>
      <c r="AP12" s="16"/>
      <c r="AQ12" s="16"/>
      <c r="AR12" s="16"/>
      <c r="AS12" s="16"/>
      <c r="AT12" s="16"/>
      <c r="AU12" s="17" t="s">
        <v>15</v>
      </c>
      <c r="AV12" s="17"/>
      <c r="AW12" s="17"/>
      <c r="AX12" s="17"/>
      <c r="AY12" s="18" t="s">
        <v>53</v>
      </c>
      <c r="AZ12" s="18"/>
      <c r="BA12" s="18"/>
      <c r="BB12" s="18"/>
      <c r="BC12" s="18"/>
      <c r="BD12" s="18"/>
      <c r="BE12" s="18"/>
      <c r="BF12" s="18"/>
      <c r="BG12" s="18"/>
      <c r="BH12" s="18"/>
      <c r="BI12" s="18"/>
      <c r="BJ12" s="18"/>
      <c r="BK12" s="18"/>
      <c r="BL12" s="18"/>
      <c r="BM12" s="18"/>
      <c r="BN12" s="19" t="s">
        <v>47</v>
      </c>
      <c r="BO12" s="19"/>
      <c r="BP12" s="19"/>
      <c r="BQ12" s="19"/>
      <c r="BR12" s="19"/>
      <c r="BS12" s="19"/>
      <c r="BT12" s="19"/>
      <c r="BU12" s="19"/>
      <c r="BV12" s="19" t="s">
        <v>47</v>
      </c>
      <c r="BW12" s="19"/>
      <c r="BX12" s="19"/>
      <c r="BY12" s="19"/>
      <c r="BZ12" s="19"/>
      <c r="CA12" s="19"/>
      <c r="CB12" s="19"/>
      <c r="CC12" s="19"/>
      <c r="CD12" s="20" t="s">
        <v>54</v>
      </c>
      <c r="CE12" s="20"/>
      <c r="CF12" s="20"/>
      <c r="CG12" s="20"/>
      <c r="CH12" s="20"/>
      <c r="CI12" s="20"/>
      <c r="CJ12" s="20"/>
      <c r="CK12" s="20"/>
      <c r="CL12" s="20"/>
      <c r="CM12" s="20"/>
      <c r="CN12" s="20"/>
      <c r="CO12" s="20"/>
      <c r="CP12" s="20"/>
      <c r="CQ12" s="20"/>
      <c r="CR12" s="20"/>
      <c r="CS12" s="20"/>
      <c r="CT12" s="26" t="s">
        <v>47</v>
      </c>
      <c r="CU12" s="26"/>
      <c r="CV12" s="26"/>
      <c r="CW12" s="26"/>
      <c r="CX12" s="26"/>
      <c r="CY12" s="26"/>
      <c r="CZ12" s="26"/>
      <c r="DA12" s="26"/>
      <c r="DB12" s="26" t="s">
        <v>47</v>
      </c>
      <c r="DC12" s="26"/>
      <c r="DD12" s="26"/>
      <c r="DE12" s="26"/>
      <c r="DF12" s="26"/>
      <c r="DG12" s="26"/>
      <c r="DH12" s="26"/>
      <c r="DI12" s="26"/>
      <c r="DJ12" s="2"/>
      <c r="DK12" s="2"/>
      <c r="DL12" s="2"/>
      <c r="DM12" s="2"/>
      <c r="DN12" s="2"/>
      <c r="DO12" s="2"/>
    </row>
    <row r="13" spans="1:119" ht="18.75" customHeight="1">
      <c r="A13" s="4"/>
      <c r="B13" s="40"/>
      <c r="C13" s="40"/>
      <c r="D13" s="40"/>
      <c r="E13" s="40"/>
      <c r="F13" s="40"/>
      <c r="G13" s="40"/>
      <c r="H13" s="40"/>
      <c r="I13" s="40"/>
      <c r="J13" s="40"/>
      <c r="K13" s="40"/>
      <c r="L13" s="46"/>
      <c r="M13" s="47" t="s">
        <v>55</v>
      </c>
      <c r="N13" s="47"/>
      <c r="O13" s="47"/>
      <c r="P13" s="47"/>
      <c r="Q13" s="47"/>
      <c r="R13" s="48">
        <v>20601</v>
      </c>
      <c r="S13" s="48"/>
      <c r="T13" s="48"/>
      <c r="U13" s="48"/>
      <c r="V13" s="48"/>
      <c r="W13" s="43" t="s">
        <v>56</v>
      </c>
      <c r="X13" s="43"/>
      <c r="Y13" s="43"/>
      <c r="Z13" s="43"/>
      <c r="AA13" s="43"/>
      <c r="AB13" s="43"/>
      <c r="AC13" s="49">
        <v>1904</v>
      </c>
      <c r="AD13" s="49"/>
      <c r="AE13" s="49"/>
      <c r="AF13" s="49"/>
      <c r="AG13" s="49"/>
      <c r="AH13" s="31">
        <v>2521</v>
      </c>
      <c r="AI13" s="31"/>
      <c r="AJ13" s="31"/>
      <c r="AK13" s="31"/>
      <c r="AL13" s="31"/>
      <c r="AM13" s="16" t="s">
        <v>57</v>
      </c>
      <c r="AN13" s="16"/>
      <c r="AO13" s="16"/>
      <c r="AP13" s="16"/>
      <c r="AQ13" s="16"/>
      <c r="AR13" s="16"/>
      <c r="AS13" s="16"/>
      <c r="AT13" s="16"/>
      <c r="AU13" s="17" t="s">
        <v>39</v>
      </c>
      <c r="AV13" s="17"/>
      <c r="AW13" s="17"/>
      <c r="AX13" s="17"/>
      <c r="AY13" s="18" t="s">
        <v>58</v>
      </c>
      <c r="AZ13" s="18"/>
      <c r="BA13" s="18"/>
      <c r="BB13" s="18"/>
      <c r="BC13" s="18"/>
      <c r="BD13" s="18"/>
      <c r="BE13" s="18"/>
      <c r="BF13" s="18"/>
      <c r="BG13" s="18"/>
      <c r="BH13" s="18"/>
      <c r="BI13" s="18"/>
      <c r="BJ13" s="18"/>
      <c r="BK13" s="18"/>
      <c r="BL13" s="18"/>
      <c r="BM13" s="18"/>
      <c r="BN13" s="19">
        <v>234742</v>
      </c>
      <c r="BO13" s="19"/>
      <c r="BP13" s="19"/>
      <c r="BQ13" s="19"/>
      <c r="BR13" s="19"/>
      <c r="BS13" s="19"/>
      <c r="BT13" s="19"/>
      <c r="BU13" s="19"/>
      <c r="BV13" s="19">
        <v>439935</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v>7</v>
      </c>
      <c r="CU13" s="21"/>
      <c r="CV13" s="21"/>
      <c r="CW13" s="21"/>
      <c r="CX13" s="21"/>
      <c r="CY13" s="21"/>
      <c r="CZ13" s="21"/>
      <c r="DA13" s="21"/>
      <c r="DB13" s="21">
        <v>8.8</v>
      </c>
      <c r="DC13" s="21"/>
      <c r="DD13" s="21"/>
      <c r="DE13" s="21"/>
      <c r="DF13" s="21"/>
      <c r="DG13" s="21"/>
      <c r="DH13" s="21"/>
      <c r="DI13" s="21"/>
      <c r="DJ13" s="2"/>
      <c r="DK13" s="2"/>
      <c r="DL13" s="2"/>
      <c r="DM13" s="2"/>
      <c r="DN13" s="2"/>
      <c r="DO13" s="2"/>
    </row>
    <row r="14" spans="1:119" ht="18.75" customHeight="1">
      <c r="A14" s="4"/>
      <c r="B14" s="40"/>
      <c r="C14" s="40"/>
      <c r="D14" s="40"/>
      <c r="E14" s="40"/>
      <c r="F14" s="40"/>
      <c r="G14" s="40"/>
      <c r="H14" s="40"/>
      <c r="I14" s="40"/>
      <c r="J14" s="40"/>
      <c r="K14" s="40"/>
      <c r="L14" s="50" t="s">
        <v>60</v>
      </c>
      <c r="M14" s="50"/>
      <c r="N14" s="50"/>
      <c r="O14" s="50"/>
      <c r="P14" s="50"/>
      <c r="Q14" s="50"/>
      <c r="R14" s="48">
        <v>20932</v>
      </c>
      <c r="S14" s="48"/>
      <c r="T14" s="48"/>
      <c r="U14" s="48"/>
      <c r="V14" s="48"/>
      <c r="W14" s="43"/>
      <c r="X14" s="43"/>
      <c r="Y14" s="43"/>
      <c r="Z14" s="43"/>
      <c r="AA14" s="43"/>
      <c r="AB14" s="43"/>
      <c r="AC14" s="51">
        <v>17.5</v>
      </c>
      <c r="AD14" s="51"/>
      <c r="AE14" s="51"/>
      <c r="AF14" s="51"/>
      <c r="AG14" s="51"/>
      <c r="AH14" s="52">
        <v>20.8</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s">
        <v>47</v>
      </c>
      <c r="CU14" s="54"/>
      <c r="CV14" s="54"/>
      <c r="CW14" s="54"/>
      <c r="CX14" s="54"/>
      <c r="CY14" s="54"/>
      <c r="CZ14" s="54"/>
      <c r="DA14" s="54"/>
      <c r="DB14" s="54" t="s">
        <v>47</v>
      </c>
      <c r="DC14" s="54"/>
      <c r="DD14" s="54"/>
      <c r="DE14" s="54"/>
      <c r="DF14" s="54"/>
      <c r="DG14" s="54"/>
      <c r="DH14" s="54"/>
      <c r="DI14" s="54"/>
      <c r="DJ14" s="2"/>
      <c r="DK14" s="2"/>
      <c r="DL14" s="2"/>
      <c r="DM14" s="2"/>
      <c r="DN14" s="2"/>
      <c r="DO14" s="2"/>
    </row>
    <row r="15" spans="1:119" ht="18.75" customHeight="1">
      <c r="A15" s="4"/>
      <c r="B15" s="40"/>
      <c r="C15" s="40"/>
      <c r="D15" s="40"/>
      <c r="E15" s="40"/>
      <c r="F15" s="40"/>
      <c r="G15" s="40"/>
      <c r="H15" s="40"/>
      <c r="I15" s="40"/>
      <c r="J15" s="40"/>
      <c r="K15" s="40"/>
      <c r="L15" s="46"/>
      <c r="M15" s="47" t="s">
        <v>55</v>
      </c>
      <c r="N15" s="47"/>
      <c r="O15" s="47"/>
      <c r="P15" s="47"/>
      <c r="Q15" s="47"/>
      <c r="R15" s="48">
        <v>20877</v>
      </c>
      <c r="S15" s="48"/>
      <c r="T15" s="48"/>
      <c r="U15" s="48"/>
      <c r="V15" s="48"/>
      <c r="W15" s="43" t="s">
        <v>62</v>
      </c>
      <c r="X15" s="43"/>
      <c r="Y15" s="43"/>
      <c r="Z15" s="43"/>
      <c r="AA15" s="43"/>
      <c r="AB15" s="43"/>
      <c r="AC15" s="49">
        <v>3411</v>
      </c>
      <c r="AD15" s="49"/>
      <c r="AE15" s="49"/>
      <c r="AF15" s="49"/>
      <c r="AG15" s="49"/>
      <c r="AH15" s="31">
        <v>3962</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v>1685165</v>
      </c>
      <c r="BO15" s="13"/>
      <c r="BP15" s="13"/>
      <c r="BQ15" s="13"/>
      <c r="BR15" s="13"/>
      <c r="BS15" s="13"/>
      <c r="BT15" s="13"/>
      <c r="BU15" s="13"/>
      <c r="BV15" s="13">
        <v>1598215</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row>
    <row r="16" spans="1:119" ht="18.75" customHeight="1">
      <c r="A16" s="4"/>
      <c r="B16" s="40"/>
      <c r="C16" s="40"/>
      <c r="D16" s="40"/>
      <c r="E16" s="40"/>
      <c r="F16" s="40"/>
      <c r="G16" s="40"/>
      <c r="H16" s="40"/>
      <c r="I16" s="40"/>
      <c r="J16" s="40"/>
      <c r="K16" s="40"/>
      <c r="L16" s="50" t="s">
        <v>42</v>
      </c>
      <c r="M16" s="50"/>
      <c r="N16" s="50"/>
      <c r="O16" s="50"/>
      <c r="P16" s="50"/>
      <c r="Q16" s="50"/>
      <c r="R16" s="59" t="s">
        <v>65</v>
      </c>
      <c r="S16" s="59"/>
      <c r="T16" s="59"/>
      <c r="U16" s="59"/>
      <c r="V16" s="59"/>
      <c r="W16" s="43"/>
      <c r="X16" s="43"/>
      <c r="Y16" s="43"/>
      <c r="Z16" s="43"/>
      <c r="AA16" s="43"/>
      <c r="AB16" s="43"/>
      <c r="AC16" s="51">
        <v>31.4</v>
      </c>
      <c r="AD16" s="51"/>
      <c r="AE16" s="51"/>
      <c r="AF16" s="51"/>
      <c r="AG16" s="51"/>
      <c r="AH16" s="52">
        <v>32.6</v>
      </c>
      <c r="AI16" s="52"/>
      <c r="AJ16" s="52"/>
      <c r="AK16" s="52"/>
      <c r="AL16" s="52"/>
      <c r="AM16" s="16"/>
      <c r="AN16" s="16"/>
      <c r="AO16" s="16"/>
      <c r="AP16" s="16"/>
      <c r="AQ16" s="16"/>
      <c r="AR16" s="16"/>
      <c r="AS16" s="16"/>
      <c r="AT16" s="16"/>
      <c r="AU16" s="17"/>
      <c r="AV16" s="17"/>
      <c r="AW16" s="17"/>
      <c r="AX16" s="17"/>
      <c r="AY16" s="18" t="s">
        <v>66</v>
      </c>
      <c r="AZ16" s="18"/>
      <c r="BA16" s="18"/>
      <c r="BB16" s="18"/>
      <c r="BC16" s="18"/>
      <c r="BD16" s="18"/>
      <c r="BE16" s="18"/>
      <c r="BF16" s="18"/>
      <c r="BG16" s="18"/>
      <c r="BH16" s="18"/>
      <c r="BI16" s="18"/>
      <c r="BJ16" s="18"/>
      <c r="BK16" s="18"/>
      <c r="BL16" s="18"/>
      <c r="BM16" s="18"/>
      <c r="BN16" s="19">
        <v>6584936</v>
      </c>
      <c r="BO16" s="19"/>
      <c r="BP16" s="19"/>
      <c r="BQ16" s="19"/>
      <c r="BR16" s="19"/>
      <c r="BS16" s="19"/>
      <c r="BT16" s="19"/>
      <c r="BU16" s="19"/>
      <c r="BV16" s="19">
        <v>6259160</v>
      </c>
      <c r="BW16" s="19"/>
      <c r="BX16" s="19"/>
      <c r="BY16" s="19"/>
      <c r="BZ16" s="19"/>
      <c r="CA16" s="19"/>
      <c r="CB16" s="19"/>
      <c r="CC16" s="19"/>
      <c r="CD16" s="60"/>
      <c r="CE16" s="61"/>
      <c r="CF16" s="61"/>
      <c r="CG16" s="61"/>
      <c r="CH16" s="61"/>
      <c r="CI16" s="61"/>
      <c r="CJ16" s="61"/>
      <c r="CK16" s="61"/>
      <c r="CL16" s="61"/>
      <c r="CM16" s="61"/>
      <c r="CN16" s="61"/>
      <c r="CO16" s="61"/>
      <c r="CP16" s="61"/>
      <c r="CQ16" s="61"/>
      <c r="CR16" s="61"/>
      <c r="CS16" s="61"/>
      <c r="CT16" s="21"/>
      <c r="CU16" s="21"/>
      <c r="CV16" s="21"/>
      <c r="CW16" s="21"/>
      <c r="CX16" s="21"/>
      <c r="CY16" s="21"/>
      <c r="CZ16" s="21"/>
      <c r="DA16" s="21"/>
      <c r="DB16" s="21"/>
      <c r="DC16" s="21"/>
      <c r="DD16" s="21"/>
      <c r="DE16" s="21"/>
      <c r="DF16" s="21"/>
      <c r="DG16" s="21"/>
      <c r="DH16" s="21"/>
      <c r="DI16" s="21"/>
      <c r="DJ16" s="2"/>
      <c r="DK16" s="2"/>
      <c r="DL16" s="2"/>
      <c r="DM16" s="2"/>
      <c r="DN16" s="2"/>
      <c r="DO16" s="2"/>
    </row>
    <row r="17" spans="1:119" ht="18.75" customHeight="1">
      <c r="A17" s="4"/>
      <c r="B17" s="40"/>
      <c r="C17" s="40"/>
      <c r="D17" s="40"/>
      <c r="E17" s="40"/>
      <c r="F17" s="40"/>
      <c r="G17" s="40"/>
      <c r="H17" s="40"/>
      <c r="I17" s="40"/>
      <c r="J17" s="40"/>
      <c r="K17" s="40"/>
      <c r="L17" s="62"/>
      <c r="M17" s="63" t="s">
        <v>67</v>
      </c>
      <c r="N17" s="63"/>
      <c r="O17" s="63"/>
      <c r="P17" s="63"/>
      <c r="Q17" s="63"/>
      <c r="R17" s="59" t="s">
        <v>68</v>
      </c>
      <c r="S17" s="59"/>
      <c r="T17" s="59"/>
      <c r="U17" s="59"/>
      <c r="V17" s="59"/>
      <c r="W17" s="22" t="s">
        <v>69</v>
      </c>
      <c r="X17" s="22"/>
      <c r="Y17" s="22"/>
      <c r="Z17" s="22"/>
      <c r="AA17" s="22"/>
      <c r="AB17" s="22"/>
      <c r="AC17" s="49">
        <v>5557</v>
      </c>
      <c r="AD17" s="49"/>
      <c r="AE17" s="49"/>
      <c r="AF17" s="49"/>
      <c r="AG17" s="49"/>
      <c r="AH17" s="31">
        <v>5624</v>
      </c>
      <c r="AI17" s="31"/>
      <c r="AJ17" s="31"/>
      <c r="AK17" s="31"/>
      <c r="AL17" s="31"/>
      <c r="AM17" s="16"/>
      <c r="AN17" s="16"/>
      <c r="AO17" s="16"/>
      <c r="AP17" s="16"/>
      <c r="AQ17" s="16"/>
      <c r="AR17" s="16"/>
      <c r="AS17" s="16"/>
      <c r="AT17" s="16"/>
      <c r="AU17" s="17"/>
      <c r="AV17" s="17"/>
      <c r="AW17" s="17"/>
      <c r="AX17" s="17"/>
      <c r="AY17" s="18" t="s">
        <v>70</v>
      </c>
      <c r="AZ17" s="18"/>
      <c r="BA17" s="18"/>
      <c r="BB17" s="18"/>
      <c r="BC17" s="18"/>
      <c r="BD17" s="18"/>
      <c r="BE17" s="18"/>
      <c r="BF17" s="18"/>
      <c r="BG17" s="18"/>
      <c r="BH17" s="18"/>
      <c r="BI17" s="18"/>
      <c r="BJ17" s="18"/>
      <c r="BK17" s="18"/>
      <c r="BL17" s="18"/>
      <c r="BM17" s="18"/>
      <c r="BN17" s="19">
        <v>2055179</v>
      </c>
      <c r="BO17" s="19"/>
      <c r="BP17" s="19"/>
      <c r="BQ17" s="19"/>
      <c r="BR17" s="19"/>
      <c r="BS17" s="19"/>
      <c r="BT17" s="19"/>
      <c r="BU17" s="19"/>
      <c r="BV17" s="19">
        <v>1981788</v>
      </c>
      <c r="BW17" s="19"/>
      <c r="BX17" s="19"/>
      <c r="BY17" s="19"/>
      <c r="BZ17" s="19"/>
      <c r="CA17" s="19"/>
      <c r="CB17" s="19"/>
      <c r="CC17" s="19"/>
      <c r="CD17" s="60"/>
      <c r="CE17" s="61"/>
      <c r="CF17" s="61"/>
      <c r="CG17" s="61"/>
      <c r="CH17" s="61"/>
      <c r="CI17" s="61"/>
      <c r="CJ17" s="61"/>
      <c r="CK17" s="61"/>
      <c r="CL17" s="61"/>
      <c r="CM17" s="61"/>
      <c r="CN17" s="61"/>
      <c r="CO17" s="61"/>
      <c r="CP17" s="61"/>
      <c r="CQ17" s="61"/>
      <c r="CR17" s="61"/>
      <c r="CS17" s="61"/>
      <c r="CT17" s="21"/>
      <c r="CU17" s="21"/>
      <c r="CV17" s="21"/>
      <c r="CW17" s="21"/>
      <c r="CX17" s="21"/>
      <c r="CY17" s="21"/>
      <c r="CZ17" s="21"/>
      <c r="DA17" s="21"/>
      <c r="DB17" s="21"/>
      <c r="DC17" s="21"/>
      <c r="DD17" s="21"/>
      <c r="DE17" s="21"/>
      <c r="DF17" s="21"/>
      <c r="DG17" s="21"/>
      <c r="DH17" s="21"/>
      <c r="DI17" s="21"/>
      <c r="DJ17" s="2"/>
      <c r="DK17" s="2"/>
      <c r="DL17" s="2"/>
      <c r="DM17" s="2"/>
      <c r="DN17" s="2"/>
      <c r="DO17" s="2"/>
    </row>
    <row r="18" spans="1:119" ht="18.75" customHeight="1">
      <c r="A18" s="4"/>
      <c r="B18" s="27" t="s">
        <v>71</v>
      </c>
      <c r="C18" s="27"/>
      <c r="D18" s="27"/>
      <c r="E18" s="27"/>
      <c r="F18" s="27"/>
      <c r="G18" s="27"/>
      <c r="H18" s="27"/>
      <c r="I18" s="27"/>
      <c r="J18" s="27"/>
      <c r="K18" s="27"/>
      <c r="L18" s="64">
        <v>168.34</v>
      </c>
      <c r="M18" s="64"/>
      <c r="N18" s="64"/>
      <c r="O18" s="64"/>
      <c r="P18" s="64"/>
      <c r="Q18" s="64"/>
      <c r="R18" s="64"/>
      <c r="S18" s="64"/>
      <c r="T18" s="64"/>
      <c r="U18" s="64"/>
      <c r="V18" s="64"/>
      <c r="W18" s="22"/>
      <c r="X18" s="22"/>
      <c r="Y18" s="22"/>
      <c r="Z18" s="22"/>
      <c r="AA18" s="22"/>
      <c r="AB18" s="22"/>
      <c r="AC18" s="65">
        <v>51.1</v>
      </c>
      <c r="AD18" s="65"/>
      <c r="AE18" s="65"/>
      <c r="AF18" s="65"/>
      <c r="AG18" s="65"/>
      <c r="AH18" s="66">
        <v>46.3</v>
      </c>
      <c r="AI18" s="66"/>
      <c r="AJ18" s="66"/>
      <c r="AK18" s="66"/>
      <c r="AL18" s="66"/>
      <c r="AM18" s="16"/>
      <c r="AN18" s="16"/>
      <c r="AO18" s="16"/>
      <c r="AP18" s="16"/>
      <c r="AQ18" s="16"/>
      <c r="AR18" s="16"/>
      <c r="AS18" s="16"/>
      <c r="AT18" s="16"/>
      <c r="AU18" s="17"/>
      <c r="AV18" s="17"/>
      <c r="AW18" s="17"/>
      <c r="AX18" s="17"/>
      <c r="AY18" s="18" t="s">
        <v>72</v>
      </c>
      <c r="AZ18" s="18"/>
      <c r="BA18" s="18"/>
      <c r="BB18" s="18"/>
      <c r="BC18" s="18"/>
      <c r="BD18" s="18"/>
      <c r="BE18" s="18"/>
      <c r="BF18" s="18"/>
      <c r="BG18" s="18"/>
      <c r="BH18" s="18"/>
      <c r="BI18" s="18"/>
      <c r="BJ18" s="18"/>
      <c r="BK18" s="18"/>
      <c r="BL18" s="18"/>
      <c r="BM18" s="18"/>
      <c r="BN18" s="19">
        <v>6673417</v>
      </c>
      <c r="BO18" s="19"/>
      <c r="BP18" s="19"/>
      <c r="BQ18" s="19"/>
      <c r="BR18" s="19"/>
      <c r="BS18" s="19"/>
      <c r="BT18" s="19"/>
      <c r="BU18" s="19"/>
      <c r="BV18" s="19">
        <v>6742416</v>
      </c>
      <c r="BW18" s="19"/>
      <c r="BX18" s="19"/>
      <c r="BY18" s="19"/>
      <c r="BZ18" s="19"/>
      <c r="CA18" s="19"/>
      <c r="CB18" s="19"/>
      <c r="CC18" s="19"/>
      <c r="CD18" s="60"/>
      <c r="CE18" s="61"/>
      <c r="CF18" s="61"/>
      <c r="CG18" s="61"/>
      <c r="CH18" s="61"/>
      <c r="CI18" s="61"/>
      <c r="CJ18" s="61"/>
      <c r="CK18" s="61"/>
      <c r="CL18" s="61"/>
      <c r="CM18" s="61"/>
      <c r="CN18" s="61"/>
      <c r="CO18" s="61"/>
      <c r="CP18" s="61"/>
      <c r="CQ18" s="61"/>
      <c r="CR18" s="61"/>
      <c r="CS18" s="61"/>
      <c r="CT18" s="21"/>
      <c r="CU18" s="21"/>
      <c r="CV18" s="21"/>
      <c r="CW18" s="21"/>
      <c r="CX18" s="21"/>
      <c r="CY18" s="21"/>
      <c r="CZ18" s="21"/>
      <c r="DA18" s="21"/>
      <c r="DB18" s="21"/>
      <c r="DC18" s="21"/>
      <c r="DD18" s="21"/>
      <c r="DE18" s="21"/>
      <c r="DF18" s="21"/>
      <c r="DG18" s="21"/>
      <c r="DH18" s="21"/>
      <c r="DI18" s="21"/>
      <c r="DJ18" s="2"/>
      <c r="DK18" s="2"/>
      <c r="DL18" s="2"/>
      <c r="DM18" s="2"/>
      <c r="DN18" s="2"/>
      <c r="DO18" s="2"/>
    </row>
    <row r="19" spans="1:119" ht="18.75" customHeight="1">
      <c r="A19" s="4"/>
      <c r="B19" s="27" t="s">
        <v>73</v>
      </c>
      <c r="C19" s="27"/>
      <c r="D19" s="27"/>
      <c r="E19" s="27"/>
      <c r="F19" s="27"/>
      <c r="G19" s="27"/>
      <c r="H19" s="27"/>
      <c r="I19" s="27"/>
      <c r="J19" s="27"/>
      <c r="K19" s="27"/>
      <c r="L19" s="67">
        <v>120</v>
      </c>
      <c r="M19" s="67"/>
      <c r="N19" s="67"/>
      <c r="O19" s="67"/>
      <c r="P19" s="67"/>
      <c r="Q19" s="67"/>
      <c r="R19" s="67"/>
      <c r="S19" s="67"/>
      <c r="T19" s="67"/>
      <c r="U19" s="67"/>
      <c r="V19" s="67"/>
      <c r="W19" s="68"/>
      <c r="X19" s="68"/>
      <c r="Y19" s="68"/>
      <c r="Z19" s="68"/>
      <c r="AA19" s="68"/>
      <c r="AB19" s="68"/>
      <c r="AC19" s="69"/>
      <c r="AD19" s="69"/>
      <c r="AE19" s="69"/>
      <c r="AF19" s="69"/>
      <c r="AG19" s="69"/>
      <c r="AH19" s="70"/>
      <c r="AI19" s="70"/>
      <c r="AJ19" s="70"/>
      <c r="AK19" s="70"/>
      <c r="AL19" s="70"/>
      <c r="AM19" s="16"/>
      <c r="AN19" s="16"/>
      <c r="AO19" s="16"/>
      <c r="AP19" s="16"/>
      <c r="AQ19" s="16"/>
      <c r="AR19" s="16"/>
      <c r="AS19" s="16"/>
      <c r="AT19" s="16"/>
      <c r="AU19" s="17"/>
      <c r="AV19" s="17"/>
      <c r="AW19" s="17"/>
      <c r="AX19" s="17"/>
      <c r="AY19" s="18" t="s">
        <v>74</v>
      </c>
      <c r="AZ19" s="18"/>
      <c r="BA19" s="18"/>
      <c r="BB19" s="18"/>
      <c r="BC19" s="18"/>
      <c r="BD19" s="18"/>
      <c r="BE19" s="18"/>
      <c r="BF19" s="18"/>
      <c r="BG19" s="18"/>
      <c r="BH19" s="18"/>
      <c r="BI19" s="18"/>
      <c r="BJ19" s="18"/>
      <c r="BK19" s="18"/>
      <c r="BL19" s="18"/>
      <c r="BM19" s="18"/>
      <c r="BN19" s="19">
        <v>8689687</v>
      </c>
      <c r="BO19" s="19"/>
      <c r="BP19" s="19"/>
      <c r="BQ19" s="19"/>
      <c r="BR19" s="19"/>
      <c r="BS19" s="19"/>
      <c r="BT19" s="19"/>
      <c r="BU19" s="19"/>
      <c r="BV19" s="19">
        <v>8673667</v>
      </c>
      <c r="BW19" s="19"/>
      <c r="BX19" s="19"/>
      <c r="BY19" s="19"/>
      <c r="BZ19" s="19"/>
      <c r="CA19" s="19"/>
      <c r="CB19" s="19"/>
      <c r="CC19" s="19"/>
      <c r="CD19" s="60"/>
      <c r="CE19" s="61"/>
      <c r="CF19" s="61"/>
      <c r="CG19" s="61"/>
      <c r="CH19" s="61"/>
      <c r="CI19" s="61"/>
      <c r="CJ19" s="61"/>
      <c r="CK19" s="61"/>
      <c r="CL19" s="61"/>
      <c r="CM19" s="61"/>
      <c r="CN19" s="61"/>
      <c r="CO19" s="61"/>
      <c r="CP19" s="61"/>
      <c r="CQ19" s="61"/>
      <c r="CR19" s="61"/>
      <c r="CS19" s="61"/>
      <c r="CT19" s="21"/>
      <c r="CU19" s="21"/>
      <c r="CV19" s="21"/>
      <c r="CW19" s="21"/>
      <c r="CX19" s="21"/>
      <c r="CY19" s="21"/>
      <c r="CZ19" s="21"/>
      <c r="DA19" s="21"/>
      <c r="DB19" s="21"/>
      <c r="DC19" s="21"/>
      <c r="DD19" s="21"/>
      <c r="DE19" s="21"/>
      <c r="DF19" s="21"/>
      <c r="DG19" s="21"/>
      <c r="DH19" s="21"/>
      <c r="DI19" s="21"/>
      <c r="DJ19" s="2"/>
      <c r="DK19" s="2"/>
      <c r="DL19" s="2"/>
      <c r="DM19" s="2"/>
      <c r="DN19" s="2"/>
      <c r="DO19" s="2"/>
    </row>
    <row r="20" spans="1:119" ht="18.75" customHeight="1">
      <c r="A20" s="4"/>
      <c r="B20" s="27" t="s">
        <v>75</v>
      </c>
      <c r="C20" s="27"/>
      <c r="D20" s="27"/>
      <c r="E20" s="27"/>
      <c r="F20" s="27"/>
      <c r="G20" s="27"/>
      <c r="H20" s="27"/>
      <c r="I20" s="27"/>
      <c r="J20" s="27"/>
      <c r="K20" s="27"/>
      <c r="L20" s="67">
        <v>6152</v>
      </c>
      <c r="M20" s="67"/>
      <c r="N20" s="67"/>
      <c r="O20" s="67"/>
      <c r="P20" s="67"/>
      <c r="Q20" s="67"/>
      <c r="R20" s="67"/>
      <c r="S20" s="67"/>
      <c r="T20" s="67"/>
      <c r="U20" s="67"/>
      <c r="V20" s="67"/>
      <c r="W20" s="68"/>
      <c r="X20" s="68"/>
      <c r="Y20" s="68"/>
      <c r="Z20" s="68"/>
      <c r="AA20" s="68"/>
      <c r="AB20" s="68"/>
      <c r="AC20" s="71"/>
      <c r="AD20" s="71"/>
      <c r="AE20" s="71"/>
      <c r="AF20" s="71"/>
      <c r="AG20" s="71"/>
      <c r="AH20" s="72"/>
      <c r="AI20" s="72"/>
      <c r="AJ20" s="72"/>
      <c r="AK20" s="72"/>
      <c r="AL20" s="72"/>
      <c r="AM20" s="73"/>
      <c r="AN20" s="73"/>
      <c r="AO20" s="73"/>
      <c r="AP20" s="73"/>
      <c r="AQ20" s="73"/>
      <c r="AR20" s="73"/>
      <c r="AS20" s="73"/>
      <c r="AT20" s="73"/>
      <c r="AU20" s="23"/>
      <c r="AV20" s="23"/>
      <c r="AW20" s="23"/>
      <c r="AX20" s="23"/>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0"/>
      <c r="CE20" s="61"/>
      <c r="CF20" s="61"/>
      <c r="CG20" s="61"/>
      <c r="CH20" s="61"/>
      <c r="CI20" s="61"/>
      <c r="CJ20" s="61"/>
      <c r="CK20" s="61"/>
      <c r="CL20" s="61"/>
      <c r="CM20" s="61"/>
      <c r="CN20" s="61"/>
      <c r="CO20" s="61"/>
      <c r="CP20" s="61"/>
      <c r="CQ20" s="61"/>
      <c r="CR20" s="61"/>
      <c r="CS20" s="61"/>
      <c r="CT20" s="21"/>
      <c r="CU20" s="21"/>
      <c r="CV20" s="21"/>
      <c r="CW20" s="21"/>
      <c r="CX20" s="21"/>
      <c r="CY20" s="21"/>
      <c r="CZ20" s="21"/>
      <c r="DA20" s="21"/>
      <c r="DB20" s="21"/>
      <c r="DC20" s="21"/>
      <c r="DD20" s="21"/>
      <c r="DE20" s="21"/>
      <c r="DF20" s="21"/>
      <c r="DG20" s="21"/>
      <c r="DH20" s="21"/>
      <c r="DI20" s="21"/>
      <c r="DJ20" s="2"/>
      <c r="DK20" s="2"/>
      <c r="DL20" s="2"/>
      <c r="DM20" s="2"/>
      <c r="DN20" s="2"/>
      <c r="DO20" s="2"/>
    </row>
    <row r="21" spans="1:119" ht="18.75" customHeight="1">
      <c r="A21" s="4"/>
      <c r="B21" s="9" t="s">
        <v>76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0"/>
      <c r="CE21" s="61"/>
      <c r="CF21" s="61"/>
      <c r="CG21" s="61"/>
      <c r="CH21" s="61"/>
      <c r="CI21" s="61"/>
      <c r="CJ21" s="61"/>
      <c r="CK21" s="61"/>
      <c r="CL21" s="61"/>
      <c r="CM21" s="61"/>
      <c r="CN21" s="61"/>
      <c r="CO21" s="61"/>
      <c r="CP21" s="61"/>
      <c r="CQ21" s="61"/>
      <c r="CR21" s="61"/>
      <c r="CS21" s="61"/>
      <c r="CT21" s="21"/>
      <c r="CU21" s="21"/>
      <c r="CV21" s="21"/>
      <c r="CW21" s="21"/>
      <c r="CX21" s="21"/>
      <c r="CY21" s="21"/>
      <c r="CZ21" s="21"/>
      <c r="DA21" s="21"/>
      <c r="DB21" s="21"/>
      <c r="DC21" s="21"/>
      <c r="DD21" s="21"/>
      <c r="DE21" s="21"/>
      <c r="DF21" s="21"/>
      <c r="DG21" s="21"/>
      <c r="DH21" s="21"/>
      <c r="DI21" s="21"/>
      <c r="DJ21" s="2"/>
      <c r="DK21" s="2"/>
      <c r="DL21" s="2"/>
      <c r="DM21" s="2"/>
      <c r="DN21" s="2"/>
      <c r="DO21" s="2"/>
    </row>
    <row r="22" spans="1:119" ht="18.75" customHeight="1">
      <c r="A22" s="4"/>
      <c r="B22" s="74" t="s">
        <v>77</v>
      </c>
      <c r="C22" s="74"/>
      <c r="D22" s="74"/>
      <c r="E22" s="44" t="s">
        <v>7</v>
      </c>
      <c r="F22" s="44"/>
      <c r="G22" s="44"/>
      <c r="H22" s="44"/>
      <c r="I22" s="44"/>
      <c r="J22" s="44"/>
      <c r="K22" s="44"/>
      <c r="L22" s="44" t="s">
        <v>78</v>
      </c>
      <c r="M22" s="44"/>
      <c r="N22" s="44"/>
      <c r="O22" s="44"/>
      <c r="P22" s="44"/>
      <c r="Q22" s="75" t="s">
        <v>79</v>
      </c>
      <c r="R22" s="75"/>
      <c r="S22" s="75"/>
      <c r="T22" s="75"/>
      <c r="U22" s="75"/>
      <c r="V22" s="75"/>
      <c r="W22" s="76" t="s">
        <v>80</v>
      </c>
      <c r="X22" s="76"/>
      <c r="Y22" s="76"/>
      <c r="Z22" s="44" t="s">
        <v>7</v>
      </c>
      <c r="AA22" s="44"/>
      <c r="AB22" s="44"/>
      <c r="AC22" s="44"/>
      <c r="AD22" s="44"/>
      <c r="AE22" s="44"/>
      <c r="AF22" s="44"/>
      <c r="AG22" s="44"/>
      <c r="AH22" s="77" t="s">
        <v>81</v>
      </c>
      <c r="AI22" s="77"/>
      <c r="AJ22" s="77"/>
      <c r="AK22" s="77"/>
      <c r="AL22" s="77"/>
      <c r="AM22" s="77" t="s">
        <v>82</v>
      </c>
      <c r="AN22" s="77"/>
      <c r="AO22" s="77"/>
      <c r="AP22" s="77"/>
      <c r="AQ22" s="77"/>
      <c r="AR22" s="77"/>
      <c r="AS22" s="78" t="s">
        <v>79</v>
      </c>
      <c r="AT22" s="78"/>
      <c r="AU22" s="78"/>
      <c r="AV22" s="78"/>
      <c r="AW22" s="78"/>
      <c r="AX22" s="78"/>
      <c r="AY22" s="79"/>
      <c r="AZ22" s="79"/>
      <c r="BA22" s="79"/>
      <c r="BB22" s="79"/>
      <c r="BC22" s="79"/>
      <c r="BD22" s="79"/>
      <c r="BE22" s="79"/>
      <c r="BF22" s="79"/>
      <c r="BG22" s="79"/>
      <c r="BH22" s="79"/>
      <c r="BI22" s="79"/>
      <c r="BJ22" s="79"/>
      <c r="BK22" s="79"/>
      <c r="BL22" s="79"/>
      <c r="BM22" s="79"/>
      <c r="BN22" s="80"/>
      <c r="BO22" s="80"/>
      <c r="BP22" s="80"/>
      <c r="BQ22" s="80"/>
      <c r="BR22" s="80"/>
      <c r="BS22" s="80"/>
      <c r="BT22" s="80"/>
      <c r="BU22" s="80"/>
      <c r="BV22" s="80"/>
      <c r="BW22" s="80"/>
      <c r="BX22" s="80"/>
      <c r="BY22" s="80"/>
      <c r="BZ22" s="80"/>
      <c r="CA22" s="80"/>
      <c r="CB22" s="80"/>
      <c r="CC22" s="80"/>
      <c r="CD22" s="60"/>
      <c r="CE22" s="61"/>
      <c r="CF22" s="61"/>
      <c r="CG22" s="61"/>
      <c r="CH22" s="61"/>
      <c r="CI22" s="61"/>
      <c r="CJ22" s="61"/>
      <c r="CK22" s="61"/>
      <c r="CL22" s="61"/>
      <c r="CM22" s="61"/>
      <c r="CN22" s="61"/>
      <c r="CO22" s="61"/>
      <c r="CP22" s="61"/>
      <c r="CQ22" s="61"/>
      <c r="CR22" s="61"/>
      <c r="CS22" s="61"/>
      <c r="CT22" s="21"/>
      <c r="CU22" s="21"/>
      <c r="CV22" s="21"/>
      <c r="CW22" s="21"/>
      <c r="CX22" s="21"/>
      <c r="CY22" s="21"/>
      <c r="CZ22" s="21"/>
      <c r="DA22" s="21"/>
      <c r="DB22" s="21"/>
      <c r="DC22" s="21"/>
      <c r="DD22" s="21"/>
      <c r="DE22" s="21"/>
      <c r="DF22" s="21"/>
      <c r="DG22" s="21"/>
      <c r="DH22" s="21"/>
      <c r="DI22" s="21"/>
      <c r="DJ22" s="2"/>
      <c r="DK22" s="2"/>
      <c r="DL22" s="2"/>
      <c r="DM22" s="2"/>
      <c r="DN22" s="2"/>
      <c r="DO22" s="2"/>
    </row>
    <row r="23" spans="1:119" ht="18.75" customHeight="1">
      <c r="A23" s="4"/>
      <c r="B23" s="74"/>
      <c r="C23" s="74"/>
      <c r="D23" s="74"/>
      <c r="E23" s="44"/>
      <c r="F23" s="44"/>
      <c r="G23" s="44"/>
      <c r="H23" s="44"/>
      <c r="I23" s="44"/>
      <c r="J23" s="44"/>
      <c r="K23" s="44"/>
      <c r="L23" s="44"/>
      <c r="M23" s="44"/>
      <c r="N23" s="44"/>
      <c r="O23" s="44"/>
      <c r="P23" s="44"/>
      <c r="Q23" s="75"/>
      <c r="R23" s="75"/>
      <c r="S23" s="75"/>
      <c r="T23" s="75"/>
      <c r="U23" s="75"/>
      <c r="V23" s="75"/>
      <c r="W23" s="76"/>
      <c r="X23" s="76"/>
      <c r="Y23" s="76"/>
      <c r="Z23" s="44"/>
      <c r="AA23" s="44"/>
      <c r="AB23" s="44"/>
      <c r="AC23" s="44"/>
      <c r="AD23" s="44"/>
      <c r="AE23" s="44"/>
      <c r="AF23" s="44"/>
      <c r="AG23" s="44"/>
      <c r="AH23" s="77"/>
      <c r="AI23" s="77"/>
      <c r="AJ23" s="77"/>
      <c r="AK23" s="77"/>
      <c r="AL23" s="77"/>
      <c r="AM23" s="77"/>
      <c r="AN23" s="77"/>
      <c r="AO23" s="77"/>
      <c r="AP23" s="77"/>
      <c r="AQ23" s="77"/>
      <c r="AR23" s="77"/>
      <c r="AS23" s="78"/>
      <c r="AT23" s="78"/>
      <c r="AU23" s="78"/>
      <c r="AV23" s="78"/>
      <c r="AW23" s="78"/>
      <c r="AX23" s="78"/>
      <c r="AY23" s="12" t="s">
        <v>83</v>
      </c>
      <c r="AZ23" s="12"/>
      <c r="BA23" s="12"/>
      <c r="BB23" s="12"/>
      <c r="BC23" s="12"/>
      <c r="BD23" s="12"/>
      <c r="BE23" s="12"/>
      <c r="BF23" s="12"/>
      <c r="BG23" s="12"/>
      <c r="BH23" s="12"/>
      <c r="BI23" s="12"/>
      <c r="BJ23" s="12"/>
      <c r="BK23" s="12"/>
      <c r="BL23" s="12"/>
      <c r="BM23" s="12"/>
      <c r="BN23" s="19">
        <v>10738181</v>
      </c>
      <c r="BO23" s="19"/>
      <c r="BP23" s="19"/>
      <c r="BQ23" s="19"/>
      <c r="BR23" s="19"/>
      <c r="BS23" s="19"/>
      <c r="BT23" s="19"/>
      <c r="BU23" s="19"/>
      <c r="BV23" s="19">
        <v>11587023</v>
      </c>
      <c r="BW23" s="19"/>
      <c r="BX23" s="19"/>
      <c r="BY23" s="19"/>
      <c r="BZ23" s="19"/>
      <c r="CA23" s="19"/>
      <c r="CB23" s="19"/>
      <c r="CC23" s="19"/>
      <c r="CD23" s="60"/>
      <c r="CE23" s="61"/>
      <c r="CF23" s="61"/>
      <c r="CG23" s="61"/>
      <c r="CH23" s="61"/>
      <c r="CI23" s="61"/>
      <c r="CJ23" s="61"/>
      <c r="CK23" s="61"/>
      <c r="CL23" s="61"/>
      <c r="CM23" s="61"/>
      <c r="CN23" s="61"/>
      <c r="CO23" s="61"/>
      <c r="CP23" s="61"/>
      <c r="CQ23" s="61"/>
      <c r="CR23" s="61"/>
      <c r="CS23" s="61"/>
      <c r="CT23" s="21"/>
      <c r="CU23" s="21"/>
      <c r="CV23" s="21"/>
      <c r="CW23" s="21"/>
      <c r="CX23" s="21"/>
      <c r="CY23" s="21"/>
      <c r="CZ23" s="21"/>
      <c r="DA23" s="21"/>
      <c r="DB23" s="21"/>
      <c r="DC23" s="21"/>
      <c r="DD23" s="21"/>
      <c r="DE23" s="21"/>
      <c r="DF23" s="21"/>
      <c r="DG23" s="21"/>
      <c r="DH23" s="21"/>
      <c r="DI23" s="21"/>
      <c r="DJ23" s="2"/>
      <c r="DK23" s="2"/>
      <c r="DL23" s="2"/>
      <c r="DM23" s="2"/>
      <c r="DN23" s="2"/>
      <c r="DO23" s="2"/>
    </row>
    <row r="24" spans="1:119" ht="18.75" customHeight="1">
      <c r="A24" s="4"/>
      <c r="B24" s="74"/>
      <c r="C24" s="74"/>
      <c r="D24" s="74"/>
      <c r="E24" s="30" t="s">
        <v>84</v>
      </c>
      <c r="F24" s="30"/>
      <c r="G24" s="30"/>
      <c r="H24" s="30"/>
      <c r="I24" s="30"/>
      <c r="J24" s="30"/>
      <c r="K24" s="30"/>
      <c r="L24" s="49">
        <v>1</v>
      </c>
      <c r="M24" s="49"/>
      <c r="N24" s="49"/>
      <c r="O24" s="49"/>
      <c r="P24" s="49"/>
      <c r="Q24" s="49">
        <v>7960</v>
      </c>
      <c r="R24" s="49"/>
      <c r="S24" s="49"/>
      <c r="T24" s="49"/>
      <c r="U24" s="49"/>
      <c r="V24" s="49"/>
      <c r="W24" s="76"/>
      <c r="X24" s="76"/>
      <c r="Y24" s="76"/>
      <c r="Z24" s="30" t="s">
        <v>85</v>
      </c>
      <c r="AA24" s="30"/>
      <c r="AB24" s="30"/>
      <c r="AC24" s="30"/>
      <c r="AD24" s="30"/>
      <c r="AE24" s="30"/>
      <c r="AF24" s="30"/>
      <c r="AG24" s="30"/>
      <c r="AH24" s="49">
        <v>204</v>
      </c>
      <c r="AI24" s="49"/>
      <c r="AJ24" s="49"/>
      <c r="AK24" s="49"/>
      <c r="AL24" s="49"/>
      <c r="AM24" s="49">
        <v>620364</v>
      </c>
      <c r="AN24" s="49"/>
      <c r="AO24" s="49"/>
      <c r="AP24" s="49"/>
      <c r="AQ24" s="49"/>
      <c r="AR24" s="49"/>
      <c r="AS24" s="31">
        <v>3041</v>
      </c>
      <c r="AT24" s="31"/>
      <c r="AU24" s="31"/>
      <c r="AV24" s="31"/>
      <c r="AW24" s="31"/>
      <c r="AX24" s="31"/>
      <c r="AY24" s="79" t="s">
        <v>86</v>
      </c>
      <c r="AZ24" s="79"/>
      <c r="BA24" s="79"/>
      <c r="BB24" s="79"/>
      <c r="BC24" s="79"/>
      <c r="BD24" s="79"/>
      <c r="BE24" s="79"/>
      <c r="BF24" s="79"/>
      <c r="BG24" s="79"/>
      <c r="BH24" s="79"/>
      <c r="BI24" s="79"/>
      <c r="BJ24" s="79"/>
      <c r="BK24" s="79"/>
      <c r="BL24" s="79"/>
      <c r="BM24" s="79"/>
      <c r="BN24" s="19">
        <v>5248692</v>
      </c>
      <c r="BO24" s="19"/>
      <c r="BP24" s="19"/>
      <c r="BQ24" s="19"/>
      <c r="BR24" s="19"/>
      <c r="BS24" s="19"/>
      <c r="BT24" s="19"/>
      <c r="BU24" s="19"/>
      <c r="BV24" s="19">
        <v>5747272</v>
      </c>
      <c r="BW24" s="19"/>
      <c r="BX24" s="19"/>
      <c r="BY24" s="19"/>
      <c r="BZ24" s="19"/>
      <c r="CA24" s="19"/>
      <c r="CB24" s="19"/>
      <c r="CC24" s="19"/>
      <c r="CD24" s="60"/>
      <c r="CE24" s="61"/>
      <c r="CF24" s="61"/>
      <c r="CG24" s="61"/>
      <c r="CH24" s="61"/>
      <c r="CI24" s="61"/>
      <c r="CJ24" s="61"/>
      <c r="CK24" s="61"/>
      <c r="CL24" s="61"/>
      <c r="CM24" s="61"/>
      <c r="CN24" s="61"/>
      <c r="CO24" s="61"/>
      <c r="CP24" s="61"/>
      <c r="CQ24" s="61"/>
      <c r="CR24" s="61"/>
      <c r="CS24" s="61"/>
      <c r="CT24" s="21"/>
      <c r="CU24" s="21"/>
      <c r="CV24" s="21"/>
      <c r="CW24" s="21"/>
      <c r="CX24" s="21"/>
      <c r="CY24" s="21"/>
      <c r="CZ24" s="21"/>
      <c r="DA24" s="21"/>
      <c r="DB24" s="21"/>
      <c r="DC24" s="21"/>
      <c r="DD24" s="21"/>
      <c r="DE24" s="21"/>
      <c r="DF24" s="21"/>
      <c r="DG24" s="21"/>
      <c r="DH24" s="21"/>
      <c r="DI24" s="21"/>
      <c r="DJ24" s="2"/>
      <c r="DK24" s="2"/>
      <c r="DL24" s="2"/>
      <c r="DM24" s="2"/>
      <c r="DN24" s="2"/>
      <c r="DO24" s="2"/>
    </row>
    <row r="25" spans="1:113" s="2" customFormat="1" ht="18.75" customHeight="1">
      <c r="A25" s="4"/>
      <c r="B25" s="74"/>
      <c r="C25" s="74"/>
      <c r="D25" s="74"/>
      <c r="E25" s="30" t="s">
        <v>87</v>
      </c>
      <c r="F25" s="30"/>
      <c r="G25" s="30"/>
      <c r="H25" s="30"/>
      <c r="I25" s="30"/>
      <c r="J25" s="30"/>
      <c r="K25" s="30"/>
      <c r="L25" s="49">
        <v>1</v>
      </c>
      <c r="M25" s="49"/>
      <c r="N25" s="49"/>
      <c r="O25" s="49"/>
      <c r="P25" s="49"/>
      <c r="Q25" s="49">
        <v>5950</v>
      </c>
      <c r="R25" s="49"/>
      <c r="S25" s="49"/>
      <c r="T25" s="49"/>
      <c r="U25" s="49"/>
      <c r="V25" s="49"/>
      <c r="W25" s="76"/>
      <c r="X25" s="76"/>
      <c r="Y25" s="76"/>
      <c r="Z25" s="30" t="s">
        <v>88</v>
      </c>
      <c r="AA25" s="30"/>
      <c r="AB25" s="30"/>
      <c r="AC25" s="30"/>
      <c r="AD25" s="30"/>
      <c r="AE25" s="30"/>
      <c r="AF25" s="30"/>
      <c r="AG25" s="30"/>
      <c r="AH25" s="49" t="s">
        <v>47</v>
      </c>
      <c r="AI25" s="49"/>
      <c r="AJ25" s="49"/>
      <c r="AK25" s="49"/>
      <c r="AL25" s="49"/>
      <c r="AM25" s="49" t="s">
        <v>47</v>
      </c>
      <c r="AN25" s="49"/>
      <c r="AO25" s="49"/>
      <c r="AP25" s="49"/>
      <c r="AQ25" s="49"/>
      <c r="AR25" s="49"/>
      <c r="AS25" s="31" t="s">
        <v>47</v>
      </c>
      <c r="AT25" s="31"/>
      <c r="AU25" s="31"/>
      <c r="AV25" s="31"/>
      <c r="AW25" s="31"/>
      <c r="AX25" s="31"/>
      <c r="AY25" s="12" t="s">
        <v>89</v>
      </c>
      <c r="AZ25" s="12"/>
      <c r="BA25" s="12"/>
      <c r="BB25" s="12"/>
      <c r="BC25" s="12"/>
      <c r="BD25" s="12"/>
      <c r="BE25" s="12"/>
      <c r="BF25" s="12"/>
      <c r="BG25" s="12"/>
      <c r="BH25" s="12"/>
      <c r="BI25" s="12"/>
      <c r="BJ25" s="12"/>
      <c r="BK25" s="12"/>
      <c r="BL25" s="12"/>
      <c r="BM25" s="12"/>
      <c r="BN25" s="13">
        <v>177795</v>
      </c>
      <c r="BO25" s="13"/>
      <c r="BP25" s="13"/>
      <c r="BQ25" s="13"/>
      <c r="BR25" s="13"/>
      <c r="BS25" s="13"/>
      <c r="BT25" s="13"/>
      <c r="BU25" s="13"/>
      <c r="BV25" s="13">
        <v>201214</v>
      </c>
      <c r="BW25" s="13"/>
      <c r="BX25" s="13"/>
      <c r="BY25" s="13"/>
      <c r="BZ25" s="13"/>
      <c r="CA25" s="13"/>
      <c r="CB25" s="13"/>
      <c r="CC25" s="13"/>
      <c r="CD25" s="60"/>
      <c r="CE25" s="61"/>
      <c r="CF25" s="61"/>
      <c r="CG25" s="61"/>
      <c r="CH25" s="61"/>
      <c r="CI25" s="61"/>
      <c r="CJ25" s="61"/>
      <c r="CK25" s="61"/>
      <c r="CL25" s="61"/>
      <c r="CM25" s="61"/>
      <c r="CN25" s="61"/>
      <c r="CO25" s="61"/>
      <c r="CP25" s="61"/>
      <c r="CQ25" s="61"/>
      <c r="CR25" s="61"/>
      <c r="CS25" s="61"/>
      <c r="CT25" s="21"/>
      <c r="CU25" s="21"/>
      <c r="CV25" s="21"/>
      <c r="CW25" s="21"/>
      <c r="CX25" s="21"/>
      <c r="CY25" s="21"/>
      <c r="CZ25" s="21"/>
      <c r="DA25" s="21"/>
      <c r="DB25" s="21"/>
      <c r="DC25" s="21"/>
      <c r="DD25" s="21"/>
      <c r="DE25" s="21"/>
      <c r="DF25" s="21"/>
      <c r="DG25" s="21"/>
      <c r="DH25" s="21"/>
      <c r="DI25" s="21"/>
    </row>
    <row r="26" spans="1:113" s="2" customFormat="1" ht="18.75" customHeight="1">
      <c r="A26" s="4"/>
      <c r="B26" s="74"/>
      <c r="C26" s="74"/>
      <c r="D26" s="74"/>
      <c r="E26" s="30" t="s">
        <v>90</v>
      </c>
      <c r="F26" s="30"/>
      <c r="G26" s="30"/>
      <c r="H26" s="30"/>
      <c r="I26" s="30"/>
      <c r="J26" s="30"/>
      <c r="K26" s="30"/>
      <c r="L26" s="49">
        <v>1</v>
      </c>
      <c r="M26" s="49"/>
      <c r="N26" s="49"/>
      <c r="O26" s="49"/>
      <c r="P26" s="49"/>
      <c r="Q26" s="49">
        <v>5340</v>
      </c>
      <c r="R26" s="49"/>
      <c r="S26" s="49"/>
      <c r="T26" s="49"/>
      <c r="U26" s="49"/>
      <c r="V26" s="49"/>
      <c r="W26" s="76"/>
      <c r="X26" s="76"/>
      <c r="Y26" s="76"/>
      <c r="Z26" s="30" t="s">
        <v>91</v>
      </c>
      <c r="AA26" s="30"/>
      <c r="AB26" s="30"/>
      <c r="AC26" s="30"/>
      <c r="AD26" s="30"/>
      <c r="AE26" s="30"/>
      <c r="AF26" s="30"/>
      <c r="AG26" s="30"/>
      <c r="AH26" s="49">
        <v>22</v>
      </c>
      <c r="AI26" s="49"/>
      <c r="AJ26" s="49"/>
      <c r="AK26" s="49"/>
      <c r="AL26" s="49"/>
      <c r="AM26" s="49">
        <v>63888</v>
      </c>
      <c r="AN26" s="49"/>
      <c r="AO26" s="49"/>
      <c r="AP26" s="49"/>
      <c r="AQ26" s="49"/>
      <c r="AR26" s="49"/>
      <c r="AS26" s="31">
        <v>2904</v>
      </c>
      <c r="AT26" s="31"/>
      <c r="AU26" s="31"/>
      <c r="AV26" s="31"/>
      <c r="AW26" s="31"/>
      <c r="AX26" s="31"/>
      <c r="AY26" s="20" t="s">
        <v>92</v>
      </c>
      <c r="AZ26" s="20"/>
      <c r="BA26" s="20"/>
      <c r="BB26" s="20"/>
      <c r="BC26" s="20"/>
      <c r="BD26" s="20"/>
      <c r="BE26" s="20"/>
      <c r="BF26" s="20"/>
      <c r="BG26" s="20"/>
      <c r="BH26" s="20"/>
      <c r="BI26" s="20"/>
      <c r="BJ26" s="20"/>
      <c r="BK26" s="20"/>
      <c r="BL26" s="20"/>
      <c r="BM26" s="20"/>
      <c r="BN26" s="19" t="s">
        <v>47</v>
      </c>
      <c r="BO26" s="19"/>
      <c r="BP26" s="19"/>
      <c r="BQ26" s="19"/>
      <c r="BR26" s="19"/>
      <c r="BS26" s="19"/>
      <c r="BT26" s="19"/>
      <c r="BU26" s="19"/>
      <c r="BV26" s="19" t="s">
        <v>47</v>
      </c>
      <c r="BW26" s="19"/>
      <c r="BX26" s="19"/>
      <c r="BY26" s="19"/>
      <c r="BZ26" s="19"/>
      <c r="CA26" s="19"/>
      <c r="CB26" s="19"/>
      <c r="CC26" s="19"/>
      <c r="CD26" s="60"/>
      <c r="CE26" s="61"/>
      <c r="CF26" s="61"/>
      <c r="CG26" s="61"/>
      <c r="CH26" s="61"/>
      <c r="CI26" s="61"/>
      <c r="CJ26" s="61"/>
      <c r="CK26" s="61"/>
      <c r="CL26" s="61"/>
      <c r="CM26" s="61"/>
      <c r="CN26" s="61"/>
      <c r="CO26" s="61"/>
      <c r="CP26" s="61"/>
      <c r="CQ26" s="61"/>
      <c r="CR26" s="61"/>
      <c r="CS26" s="61"/>
      <c r="CT26" s="21"/>
      <c r="CU26" s="21"/>
      <c r="CV26" s="21"/>
      <c r="CW26" s="21"/>
      <c r="CX26" s="21"/>
      <c r="CY26" s="21"/>
      <c r="CZ26" s="21"/>
      <c r="DA26" s="21"/>
      <c r="DB26" s="21"/>
      <c r="DC26" s="21"/>
      <c r="DD26" s="21"/>
      <c r="DE26" s="21"/>
      <c r="DF26" s="21"/>
      <c r="DG26" s="21"/>
      <c r="DH26" s="21"/>
      <c r="DI26" s="21"/>
    </row>
    <row r="27" spans="1:119" ht="18.75" customHeight="1">
      <c r="A27" s="4"/>
      <c r="B27" s="74"/>
      <c r="C27" s="74"/>
      <c r="D27" s="74"/>
      <c r="E27" s="30" t="s">
        <v>93</v>
      </c>
      <c r="F27" s="30"/>
      <c r="G27" s="30"/>
      <c r="H27" s="30"/>
      <c r="I27" s="30"/>
      <c r="J27" s="30"/>
      <c r="K27" s="30"/>
      <c r="L27" s="49">
        <v>1</v>
      </c>
      <c r="M27" s="49"/>
      <c r="N27" s="49"/>
      <c r="O27" s="49"/>
      <c r="P27" s="49"/>
      <c r="Q27" s="49">
        <v>2880</v>
      </c>
      <c r="R27" s="49"/>
      <c r="S27" s="49"/>
      <c r="T27" s="49"/>
      <c r="U27" s="49"/>
      <c r="V27" s="49"/>
      <c r="W27" s="76"/>
      <c r="X27" s="76"/>
      <c r="Y27" s="76"/>
      <c r="Z27" s="30" t="s">
        <v>94</v>
      </c>
      <c r="AA27" s="30"/>
      <c r="AB27" s="30"/>
      <c r="AC27" s="30"/>
      <c r="AD27" s="30"/>
      <c r="AE27" s="30"/>
      <c r="AF27" s="30"/>
      <c r="AG27" s="30"/>
      <c r="AH27" s="49">
        <v>2</v>
      </c>
      <c r="AI27" s="49"/>
      <c r="AJ27" s="49"/>
      <c r="AK27" s="49"/>
      <c r="AL27" s="49"/>
      <c r="AM27" s="49" t="s">
        <v>95</v>
      </c>
      <c r="AN27" s="49"/>
      <c r="AO27" s="49"/>
      <c r="AP27" s="49"/>
      <c r="AQ27" s="49"/>
      <c r="AR27" s="49"/>
      <c r="AS27" s="31" t="s">
        <v>95</v>
      </c>
      <c r="AT27" s="31"/>
      <c r="AU27" s="31"/>
      <c r="AV27" s="31"/>
      <c r="AW27" s="31"/>
      <c r="AX27" s="31"/>
      <c r="AY27" s="53" t="s">
        <v>96</v>
      </c>
      <c r="AZ27" s="53"/>
      <c r="BA27" s="53"/>
      <c r="BB27" s="53"/>
      <c r="BC27" s="53"/>
      <c r="BD27" s="53"/>
      <c r="BE27" s="53"/>
      <c r="BF27" s="53"/>
      <c r="BG27" s="53"/>
      <c r="BH27" s="53"/>
      <c r="BI27" s="53"/>
      <c r="BJ27" s="53"/>
      <c r="BK27" s="53"/>
      <c r="BL27" s="53"/>
      <c r="BM27" s="53"/>
      <c r="BN27" s="80">
        <v>100000</v>
      </c>
      <c r="BO27" s="80"/>
      <c r="BP27" s="80"/>
      <c r="BQ27" s="80"/>
      <c r="BR27" s="80"/>
      <c r="BS27" s="80"/>
      <c r="BT27" s="80"/>
      <c r="BU27" s="80"/>
      <c r="BV27" s="80">
        <v>100000</v>
      </c>
      <c r="BW27" s="80"/>
      <c r="BX27" s="80"/>
      <c r="BY27" s="80"/>
      <c r="BZ27" s="80"/>
      <c r="CA27" s="80"/>
      <c r="CB27" s="80"/>
      <c r="CC27" s="80"/>
      <c r="CD27" s="81"/>
      <c r="CE27" s="61"/>
      <c r="CF27" s="61"/>
      <c r="CG27" s="61"/>
      <c r="CH27" s="61"/>
      <c r="CI27" s="61"/>
      <c r="CJ27" s="61"/>
      <c r="CK27" s="61"/>
      <c r="CL27" s="61"/>
      <c r="CM27" s="61"/>
      <c r="CN27" s="61"/>
      <c r="CO27" s="61"/>
      <c r="CP27" s="61"/>
      <c r="CQ27" s="61"/>
      <c r="CR27" s="61"/>
      <c r="CS27" s="61"/>
      <c r="CT27" s="21"/>
      <c r="CU27" s="21"/>
      <c r="CV27" s="21"/>
      <c r="CW27" s="21"/>
      <c r="CX27" s="21"/>
      <c r="CY27" s="21"/>
      <c r="CZ27" s="21"/>
      <c r="DA27" s="21"/>
      <c r="DB27" s="21"/>
      <c r="DC27" s="21"/>
      <c r="DD27" s="21"/>
      <c r="DE27" s="21"/>
      <c r="DF27" s="21"/>
      <c r="DG27" s="21"/>
      <c r="DH27" s="21"/>
      <c r="DI27" s="21"/>
      <c r="DJ27" s="2"/>
      <c r="DK27" s="2"/>
      <c r="DL27" s="2"/>
      <c r="DM27" s="2"/>
      <c r="DN27" s="2"/>
      <c r="DO27" s="2"/>
    </row>
    <row r="28" spans="1:119" ht="18.75" customHeight="1">
      <c r="A28" s="4"/>
      <c r="B28" s="74"/>
      <c r="C28" s="74"/>
      <c r="D28" s="74"/>
      <c r="E28" s="30" t="s">
        <v>97</v>
      </c>
      <c r="F28" s="30"/>
      <c r="G28" s="30"/>
      <c r="H28" s="30"/>
      <c r="I28" s="30"/>
      <c r="J28" s="30"/>
      <c r="K28" s="30"/>
      <c r="L28" s="49">
        <v>1</v>
      </c>
      <c r="M28" s="49"/>
      <c r="N28" s="49"/>
      <c r="O28" s="49"/>
      <c r="P28" s="49"/>
      <c r="Q28" s="49">
        <v>2640</v>
      </c>
      <c r="R28" s="49"/>
      <c r="S28" s="49"/>
      <c r="T28" s="49"/>
      <c r="U28" s="49"/>
      <c r="V28" s="49"/>
      <c r="W28" s="76"/>
      <c r="X28" s="76"/>
      <c r="Y28" s="76"/>
      <c r="Z28" s="30" t="s">
        <v>98</v>
      </c>
      <c r="AA28" s="30"/>
      <c r="AB28" s="30"/>
      <c r="AC28" s="30"/>
      <c r="AD28" s="30"/>
      <c r="AE28" s="30"/>
      <c r="AF28" s="30"/>
      <c r="AG28" s="30"/>
      <c r="AH28" s="49" t="s">
        <v>47</v>
      </c>
      <c r="AI28" s="49"/>
      <c r="AJ28" s="49"/>
      <c r="AK28" s="49"/>
      <c r="AL28" s="49"/>
      <c r="AM28" s="49" t="s">
        <v>47</v>
      </c>
      <c r="AN28" s="49"/>
      <c r="AO28" s="49"/>
      <c r="AP28" s="49"/>
      <c r="AQ28" s="49"/>
      <c r="AR28" s="49"/>
      <c r="AS28" s="31" t="s">
        <v>47</v>
      </c>
      <c r="AT28" s="31"/>
      <c r="AU28" s="31"/>
      <c r="AV28" s="31"/>
      <c r="AW28" s="31"/>
      <c r="AX28" s="31"/>
      <c r="AY28" s="82" t="s">
        <v>99</v>
      </c>
      <c r="AZ28" s="82"/>
      <c r="BA28" s="82"/>
      <c r="BB28" s="82"/>
      <c r="BC28" s="12" t="s">
        <v>100</v>
      </c>
      <c r="BD28" s="12"/>
      <c r="BE28" s="12"/>
      <c r="BF28" s="12"/>
      <c r="BG28" s="12"/>
      <c r="BH28" s="12"/>
      <c r="BI28" s="12"/>
      <c r="BJ28" s="12"/>
      <c r="BK28" s="12"/>
      <c r="BL28" s="12"/>
      <c r="BM28" s="12"/>
      <c r="BN28" s="13">
        <v>2071560</v>
      </c>
      <c r="BO28" s="13"/>
      <c r="BP28" s="13"/>
      <c r="BQ28" s="13"/>
      <c r="BR28" s="13"/>
      <c r="BS28" s="13"/>
      <c r="BT28" s="13"/>
      <c r="BU28" s="13"/>
      <c r="BV28" s="13">
        <v>2070784</v>
      </c>
      <c r="BW28" s="13"/>
      <c r="BX28" s="13"/>
      <c r="BY28" s="13"/>
      <c r="BZ28" s="13"/>
      <c r="CA28" s="13"/>
      <c r="CB28" s="13"/>
      <c r="CC28" s="13"/>
      <c r="CD28" s="60"/>
      <c r="CE28" s="61"/>
      <c r="CF28" s="61"/>
      <c r="CG28" s="61"/>
      <c r="CH28" s="61"/>
      <c r="CI28" s="61"/>
      <c r="CJ28" s="61"/>
      <c r="CK28" s="61"/>
      <c r="CL28" s="61"/>
      <c r="CM28" s="61"/>
      <c r="CN28" s="61"/>
      <c r="CO28" s="61"/>
      <c r="CP28" s="61"/>
      <c r="CQ28" s="61"/>
      <c r="CR28" s="61"/>
      <c r="CS28" s="61"/>
      <c r="CT28" s="21"/>
      <c r="CU28" s="21"/>
      <c r="CV28" s="21"/>
      <c r="CW28" s="21"/>
      <c r="CX28" s="21"/>
      <c r="CY28" s="21"/>
      <c r="CZ28" s="21"/>
      <c r="DA28" s="21"/>
      <c r="DB28" s="21"/>
      <c r="DC28" s="21"/>
      <c r="DD28" s="21"/>
      <c r="DE28" s="21"/>
      <c r="DF28" s="21"/>
      <c r="DG28" s="21"/>
      <c r="DH28" s="21"/>
      <c r="DI28" s="21"/>
      <c r="DJ28" s="2"/>
      <c r="DK28" s="2"/>
      <c r="DL28" s="2"/>
      <c r="DM28" s="2"/>
      <c r="DN28" s="2"/>
      <c r="DO28" s="2"/>
    </row>
    <row r="29" spans="1:119" ht="18.75" customHeight="1">
      <c r="A29" s="4"/>
      <c r="B29" s="74"/>
      <c r="C29" s="74"/>
      <c r="D29" s="74"/>
      <c r="E29" s="30" t="s">
        <v>101</v>
      </c>
      <c r="F29" s="30"/>
      <c r="G29" s="30"/>
      <c r="H29" s="30"/>
      <c r="I29" s="30"/>
      <c r="J29" s="30"/>
      <c r="K29" s="30"/>
      <c r="L29" s="49">
        <v>16</v>
      </c>
      <c r="M29" s="49"/>
      <c r="N29" s="49"/>
      <c r="O29" s="49"/>
      <c r="P29" s="49"/>
      <c r="Q29" s="49">
        <v>2550</v>
      </c>
      <c r="R29" s="49"/>
      <c r="S29" s="49"/>
      <c r="T29" s="49"/>
      <c r="U29" s="49"/>
      <c r="V29" s="49"/>
      <c r="W29" s="76"/>
      <c r="X29" s="76"/>
      <c r="Y29" s="76"/>
      <c r="Z29" s="30" t="s">
        <v>102</v>
      </c>
      <c r="AA29" s="30"/>
      <c r="AB29" s="30"/>
      <c r="AC29" s="30"/>
      <c r="AD29" s="30"/>
      <c r="AE29" s="30"/>
      <c r="AF29" s="30"/>
      <c r="AG29" s="30"/>
      <c r="AH29" s="49">
        <v>206</v>
      </c>
      <c r="AI29" s="49"/>
      <c r="AJ29" s="49"/>
      <c r="AK29" s="49"/>
      <c r="AL29" s="49"/>
      <c r="AM29" s="49">
        <v>629064</v>
      </c>
      <c r="AN29" s="49"/>
      <c r="AO29" s="49"/>
      <c r="AP29" s="49"/>
      <c r="AQ29" s="49"/>
      <c r="AR29" s="49"/>
      <c r="AS29" s="31">
        <v>3054</v>
      </c>
      <c r="AT29" s="31"/>
      <c r="AU29" s="31"/>
      <c r="AV29" s="31"/>
      <c r="AW29" s="31"/>
      <c r="AX29" s="31"/>
      <c r="AY29" s="82"/>
      <c r="AZ29" s="82"/>
      <c r="BA29" s="82"/>
      <c r="BB29" s="82"/>
      <c r="BC29" s="18" t="s">
        <v>103</v>
      </c>
      <c r="BD29" s="18"/>
      <c r="BE29" s="18"/>
      <c r="BF29" s="18"/>
      <c r="BG29" s="18"/>
      <c r="BH29" s="18"/>
      <c r="BI29" s="18"/>
      <c r="BJ29" s="18"/>
      <c r="BK29" s="18"/>
      <c r="BL29" s="18"/>
      <c r="BM29" s="18"/>
      <c r="BN29" s="19">
        <v>525402</v>
      </c>
      <c r="BO29" s="19"/>
      <c r="BP29" s="19"/>
      <c r="BQ29" s="19"/>
      <c r="BR29" s="19"/>
      <c r="BS29" s="19"/>
      <c r="BT29" s="19"/>
      <c r="BU29" s="19"/>
      <c r="BV29" s="19">
        <v>525184</v>
      </c>
      <c r="BW29" s="19"/>
      <c r="BX29" s="19"/>
      <c r="BY29" s="19"/>
      <c r="BZ29" s="19"/>
      <c r="CA29" s="19"/>
      <c r="CB29" s="19"/>
      <c r="CC29" s="19"/>
      <c r="CD29" s="81"/>
      <c r="CE29" s="61"/>
      <c r="CF29" s="61"/>
      <c r="CG29" s="61"/>
      <c r="CH29" s="61"/>
      <c r="CI29" s="61"/>
      <c r="CJ29" s="61"/>
      <c r="CK29" s="61"/>
      <c r="CL29" s="61"/>
      <c r="CM29" s="61"/>
      <c r="CN29" s="61"/>
      <c r="CO29" s="61"/>
      <c r="CP29" s="61"/>
      <c r="CQ29" s="61"/>
      <c r="CR29" s="61"/>
      <c r="CS29" s="61"/>
      <c r="CT29" s="21"/>
      <c r="CU29" s="21"/>
      <c r="CV29" s="21"/>
      <c r="CW29" s="21"/>
      <c r="CX29" s="21"/>
      <c r="CY29" s="21"/>
      <c r="CZ29" s="21"/>
      <c r="DA29" s="21"/>
      <c r="DB29" s="21"/>
      <c r="DC29" s="21"/>
      <c r="DD29" s="21"/>
      <c r="DE29" s="21"/>
      <c r="DF29" s="21"/>
      <c r="DG29" s="21"/>
      <c r="DH29" s="21"/>
      <c r="DI29" s="21"/>
      <c r="DJ29" s="2"/>
      <c r="DK29" s="2"/>
      <c r="DL29" s="2"/>
      <c r="DM29" s="2"/>
      <c r="DN29" s="2"/>
      <c r="DO29" s="2"/>
    </row>
    <row r="30" spans="1:119" ht="18.75" customHeight="1">
      <c r="A30" s="4"/>
      <c r="B30" s="74"/>
      <c r="C30" s="74"/>
      <c r="D30" s="74"/>
      <c r="E30" s="38"/>
      <c r="F30" s="38"/>
      <c r="G30" s="38"/>
      <c r="H30" s="38"/>
      <c r="I30" s="38"/>
      <c r="J30" s="38"/>
      <c r="K30" s="38"/>
      <c r="L30" s="83"/>
      <c r="M30" s="83"/>
      <c r="N30" s="83"/>
      <c r="O30" s="83"/>
      <c r="P30" s="83"/>
      <c r="Q30" s="83"/>
      <c r="R30" s="83"/>
      <c r="S30" s="83"/>
      <c r="T30" s="83"/>
      <c r="U30" s="83"/>
      <c r="V30" s="83"/>
      <c r="W30" s="84" t="s">
        <v>104</v>
      </c>
      <c r="X30" s="84"/>
      <c r="Y30" s="84"/>
      <c r="Z30" s="84"/>
      <c r="AA30" s="84"/>
      <c r="AB30" s="84"/>
      <c r="AC30" s="84"/>
      <c r="AD30" s="84"/>
      <c r="AE30" s="84"/>
      <c r="AF30" s="84"/>
      <c r="AG30" s="84"/>
      <c r="AH30" s="66">
        <v>93.4</v>
      </c>
      <c r="AI30" s="66"/>
      <c r="AJ30" s="66"/>
      <c r="AK30" s="66"/>
      <c r="AL30" s="66"/>
      <c r="AM30" s="66"/>
      <c r="AN30" s="66"/>
      <c r="AO30" s="66"/>
      <c r="AP30" s="66"/>
      <c r="AQ30" s="66"/>
      <c r="AR30" s="66"/>
      <c r="AS30" s="66"/>
      <c r="AT30" s="66"/>
      <c r="AU30" s="66"/>
      <c r="AV30" s="66"/>
      <c r="AW30" s="66"/>
      <c r="AX30" s="66"/>
      <c r="AY30" s="82"/>
      <c r="AZ30" s="82"/>
      <c r="BA30" s="82"/>
      <c r="BB30" s="82"/>
      <c r="BC30" s="79" t="s">
        <v>105</v>
      </c>
      <c r="BD30" s="79"/>
      <c r="BE30" s="79"/>
      <c r="BF30" s="79"/>
      <c r="BG30" s="79"/>
      <c r="BH30" s="79"/>
      <c r="BI30" s="79"/>
      <c r="BJ30" s="79"/>
      <c r="BK30" s="79"/>
      <c r="BL30" s="79"/>
      <c r="BM30" s="79"/>
      <c r="BN30" s="80">
        <v>2931774</v>
      </c>
      <c r="BO30" s="80"/>
      <c r="BP30" s="80"/>
      <c r="BQ30" s="80"/>
      <c r="BR30" s="80"/>
      <c r="BS30" s="80"/>
      <c r="BT30" s="80"/>
      <c r="BU30" s="80"/>
      <c r="BV30" s="80">
        <v>2601871</v>
      </c>
      <c r="BW30" s="80"/>
      <c r="BX30" s="80"/>
      <c r="BY30" s="80"/>
      <c r="BZ30" s="80"/>
      <c r="CA30" s="80"/>
      <c r="CB30" s="80"/>
      <c r="CC30" s="80"/>
      <c r="CD30" s="85"/>
      <c r="CE30" s="86"/>
      <c r="CF30" s="86"/>
      <c r="CG30" s="86"/>
      <c r="CH30" s="86"/>
      <c r="CI30" s="86"/>
      <c r="CJ30" s="86"/>
      <c r="CK30" s="86"/>
      <c r="CL30" s="86"/>
      <c r="CM30" s="86"/>
      <c r="CN30" s="86"/>
      <c r="CO30" s="86"/>
      <c r="CP30" s="86"/>
      <c r="CQ30" s="86"/>
      <c r="CR30" s="86"/>
      <c r="CS30" s="87"/>
      <c r="CT30" s="88"/>
      <c r="CU30" s="89"/>
      <c r="CV30" s="89"/>
      <c r="CW30" s="89"/>
      <c r="CX30" s="89"/>
      <c r="CY30" s="89"/>
      <c r="CZ30" s="89"/>
      <c r="DA30" s="90"/>
      <c r="DB30" s="88"/>
      <c r="DC30" s="89"/>
      <c r="DD30" s="89"/>
      <c r="DE30" s="89"/>
      <c r="DF30" s="89"/>
      <c r="DG30" s="89"/>
      <c r="DH30" s="89"/>
      <c r="DI30" s="90"/>
      <c r="DJ30" s="2"/>
      <c r="DK30" s="2"/>
      <c r="DL30" s="2"/>
      <c r="DM30" s="2"/>
      <c r="DN30" s="2"/>
      <c r="DO30" s="2"/>
    </row>
    <row r="31" spans="1:119" ht="13.5" customHeight="1">
      <c r="A31" s="4"/>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3"/>
      <c r="DJ31" s="2"/>
      <c r="DK31" s="2"/>
      <c r="DL31" s="2"/>
      <c r="DM31" s="2"/>
      <c r="DN31" s="2"/>
      <c r="DO31" s="2"/>
    </row>
    <row r="32" spans="1:119" ht="13.5" customHeight="1">
      <c r="A32" s="4"/>
      <c r="B32" s="94"/>
      <c r="C32" s="95" t="s">
        <v>106</v>
      </c>
      <c r="D32" s="95"/>
      <c r="E32" s="95"/>
      <c r="F32" s="92"/>
      <c r="G32" s="92"/>
      <c r="H32" s="92"/>
      <c r="I32" s="92"/>
      <c r="J32" s="92"/>
      <c r="K32" s="92"/>
      <c r="L32" s="92"/>
      <c r="M32" s="92"/>
      <c r="N32" s="92"/>
      <c r="O32" s="92"/>
      <c r="P32" s="92"/>
      <c r="Q32" s="92"/>
      <c r="R32" s="92"/>
      <c r="S32" s="92"/>
      <c r="T32" s="92"/>
      <c r="U32" s="92" t="s">
        <v>107</v>
      </c>
      <c r="V32" s="92"/>
      <c r="W32" s="92"/>
      <c r="X32" s="92"/>
      <c r="Y32" s="92"/>
      <c r="Z32" s="92"/>
      <c r="AA32" s="92"/>
      <c r="AB32" s="92"/>
      <c r="AC32" s="92"/>
      <c r="AD32" s="92"/>
      <c r="AE32" s="92"/>
      <c r="AF32" s="92"/>
      <c r="AG32" s="92"/>
      <c r="AH32" s="92"/>
      <c r="AI32" s="92"/>
      <c r="AJ32" s="92"/>
      <c r="AK32" s="92"/>
      <c r="AL32" s="92"/>
      <c r="AM32" s="96" t="s">
        <v>108</v>
      </c>
      <c r="AN32" s="92"/>
      <c r="AO32" s="92"/>
      <c r="AP32" s="92"/>
      <c r="AQ32" s="92"/>
      <c r="AR32" s="92"/>
      <c r="AS32" s="96"/>
      <c r="AT32" s="96"/>
      <c r="AU32" s="96"/>
      <c r="AV32" s="96"/>
      <c r="AW32" s="96"/>
      <c r="AX32" s="96"/>
      <c r="AY32" s="96"/>
      <c r="AZ32" s="96"/>
      <c r="BA32" s="96"/>
      <c r="BB32" s="92"/>
      <c r="BC32" s="96"/>
      <c r="BD32" s="92"/>
      <c r="BE32" s="96" t="s">
        <v>109</v>
      </c>
      <c r="BF32" s="92"/>
      <c r="BG32" s="92"/>
      <c r="BH32" s="92"/>
      <c r="BI32" s="92"/>
      <c r="BJ32" s="96"/>
      <c r="BK32" s="96"/>
      <c r="BL32" s="96"/>
      <c r="BM32" s="96"/>
      <c r="BN32" s="96"/>
      <c r="BO32" s="96"/>
      <c r="BP32" s="96"/>
      <c r="BQ32" s="96"/>
      <c r="BR32" s="92"/>
      <c r="BS32" s="92"/>
      <c r="BT32" s="92"/>
      <c r="BU32" s="92"/>
      <c r="BV32" s="92"/>
      <c r="BW32" s="92" t="s">
        <v>110</v>
      </c>
      <c r="BX32" s="92"/>
      <c r="BY32" s="92"/>
      <c r="BZ32" s="92"/>
      <c r="CA32" s="92"/>
      <c r="CB32" s="96"/>
      <c r="CC32" s="96"/>
      <c r="CD32" s="96"/>
      <c r="CE32" s="96"/>
      <c r="CF32" s="96"/>
      <c r="CG32" s="96"/>
      <c r="CH32" s="96"/>
      <c r="CI32" s="96"/>
      <c r="CJ32" s="96"/>
      <c r="CK32" s="96"/>
      <c r="CL32" s="96"/>
      <c r="CM32" s="96"/>
      <c r="CN32" s="96"/>
      <c r="CO32" s="96" t="s">
        <v>111</v>
      </c>
      <c r="CP32" s="96"/>
      <c r="CQ32" s="96"/>
      <c r="CR32" s="96"/>
      <c r="CS32" s="96"/>
      <c r="CT32" s="96"/>
      <c r="CU32" s="96"/>
      <c r="CV32" s="96"/>
      <c r="CW32" s="96"/>
      <c r="CX32" s="96"/>
      <c r="CY32" s="96"/>
      <c r="CZ32" s="96"/>
      <c r="DA32" s="96"/>
      <c r="DB32" s="96"/>
      <c r="DC32" s="96"/>
      <c r="DD32" s="96"/>
      <c r="DE32" s="96"/>
      <c r="DF32" s="96"/>
      <c r="DG32" s="96"/>
      <c r="DH32" s="96"/>
      <c r="DI32" s="93"/>
      <c r="DJ32" s="2"/>
      <c r="DK32" s="2"/>
      <c r="DL32" s="2"/>
      <c r="DM32" s="2"/>
      <c r="DN32" s="2"/>
      <c r="DO32" s="2"/>
    </row>
    <row r="33" spans="1:119" ht="13.5" customHeight="1">
      <c r="A33" s="4"/>
      <c r="B33" s="94"/>
      <c r="C33" s="97" t="s">
        <v>112</v>
      </c>
      <c r="D33" s="97"/>
      <c r="E33" s="98" t="s">
        <v>113</v>
      </c>
      <c r="F33" s="98"/>
      <c r="G33" s="98"/>
      <c r="H33" s="98"/>
      <c r="I33" s="98"/>
      <c r="J33" s="98"/>
      <c r="K33" s="98"/>
      <c r="L33" s="98"/>
      <c r="M33" s="98"/>
      <c r="N33" s="98"/>
      <c r="O33" s="98"/>
      <c r="P33" s="98"/>
      <c r="Q33" s="98"/>
      <c r="R33" s="98"/>
      <c r="S33" s="98"/>
      <c r="T33" s="98"/>
      <c r="U33" s="97" t="s">
        <v>112</v>
      </c>
      <c r="V33" s="97"/>
      <c r="W33" s="98" t="s">
        <v>113</v>
      </c>
      <c r="X33" s="98"/>
      <c r="Y33" s="98"/>
      <c r="Z33" s="98"/>
      <c r="AA33" s="98"/>
      <c r="AB33" s="98"/>
      <c r="AC33" s="98"/>
      <c r="AD33" s="98"/>
      <c r="AE33" s="98"/>
      <c r="AF33" s="98"/>
      <c r="AG33" s="98"/>
      <c r="AH33" s="98"/>
      <c r="AI33" s="98"/>
      <c r="AJ33" s="98"/>
      <c r="AK33" s="98"/>
      <c r="AL33" s="98"/>
      <c r="AM33" s="97" t="s">
        <v>112</v>
      </c>
      <c r="AN33" s="97"/>
      <c r="AO33" s="98" t="s">
        <v>113</v>
      </c>
      <c r="AP33" s="98"/>
      <c r="AQ33" s="98"/>
      <c r="AR33" s="98"/>
      <c r="AS33" s="98"/>
      <c r="AT33" s="98"/>
      <c r="AU33" s="98"/>
      <c r="AV33" s="98"/>
      <c r="AW33" s="98"/>
      <c r="AX33" s="98"/>
      <c r="AY33" s="98"/>
      <c r="AZ33" s="98"/>
      <c r="BA33" s="98"/>
      <c r="BB33" s="98"/>
      <c r="BC33" s="98"/>
      <c r="BD33" s="97"/>
      <c r="BE33" s="98" t="s">
        <v>112</v>
      </c>
      <c r="BF33" s="98"/>
      <c r="BG33" s="98" t="s">
        <v>113</v>
      </c>
      <c r="BH33" s="98"/>
      <c r="BI33" s="98"/>
      <c r="BJ33" s="98"/>
      <c r="BK33" s="98"/>
      <c r="BL33" s="98"/>
      <c r="BM33" s="98"/>
      <c r="BN33" s="98"/>
      <c r="BO33" s="98"/>
      <c r="BP33" s="98"/>
      <c r="BQ33" s="98"/>
      <c r="BR33" s="98"/>
      <c r="BS33" s="98"/>
      <c r="BT33" s="98"/>
      <c r="BU33" s="98"/>
      <c r="BV33" s="97"/>
      <c r="BW33" s="97" t="s">
        <v>112</v>
      </c>
      <c r="BX33" s="97"/>
      <c r="BY33" s="98" t="s">
        <v>114</v>
      </c>
      <c r="BZ33" s="98"/>
      <c r="CA33" s="98"/>
      <c r="CB33" s="98"/>
      <c r="CC33" s="98"/>
      <c r="CD33" s="98"/>
      <c r="CE33" s="98"/>
      <c r="CF33" s="98"/>
      <c r="CG33" s="98"/>
      <c r="CH33" s="98"/>
      <c r="CI33" s="98"/>
      <c r="CJ33" s="98"/>
      <c r="CK33" s="98"/>
      <c r="CL33" s="98"/>
      <c r="CM33" s="98"/>
      <c r="CN33" s="98"/>
      <c r="CO33" s="97" t="s">
        <v>112</v>
      </c>
      <c r="CP33" s="97"/>
      <c r="CQ33" s="98" t="s">
        <v>115</v>
      </c>
      <c r="CR33" s="98"/>
      <c r="CS33" s="98"/>
      <c r="CT33" s="98"/>
      <c r="CU33" s="98"/>
      <c r="CV33" s="98"/>
      <c r="CW33" s="98"/>
      <c r="CX33" s="98"/>
      <c r="CY33" s="98"/>
      <c r="CZ33" s="98"/>
      <c r="DA33" s="98"/>
      <c r="DB33" s="98"/>
      <c r="DC33" s="98"/>
      <c r="DD33" s="98"/>
      <c r="DE33" s="98"/>
      <c r="DF33" s="98"/>
      <c r="DG33" s="98" t="s">
        <v>116</v>
      </c>
      <c r="DH33" s="98"/>
      <c r="DI33" s="99"/>
      <c r="DJ33" s="2"/>
      <c r="DK33" s="2"/>
      <c r="DL33" s="2"/>
      <c r="DM33" s="2"/>
      <c r="DN33" s="2"/>
      <c r="DO33" s="2"/>
    </row>
    <row r="34" spans="1:119" ht="32.25" customHeight="1">
      <c r="A34" s="4"/>
      <c r="B34" s="94"/>
      <c r="C34" s="100">
        <f>IF(E34="","",1)</f>
        <v>1</v>
      </c>
      <c r="D34" s="100"/>
      <c r="E34" s="101" t="str">
        <f>IF('各会計、関係団体の財政状況及び健全化判断比率'!B7="","",'各会計、関係団体の財政状況及び健全化判断比率'!B7)</f>
        <v>一般会計</v>
      </c>
      <c r="F34" s="101"/>
      <c r="G34" s="101"/>
      <c r="H34" s="101"/>
      <c r="I34" s="101"/>
      <c r="J34" s="101"/>
      <c r="K34" s="101"/>
      <c r="L34" s="101"/>
      <c r="M34" s="101"/>
      <c r="N34" s="101"/>
      <c r="O34" s="101"/>
      <c r="P34" s="101"/>
      <c r="Q34" s="101"/>
      <c r="R34" s="101"/>
      <c r="S34" s="101"/>
      <c r="T34" s="95"/>
      <c r="U34" s="100">
        <f>IF(W34="","",MAX(C34:D43)+1)</f>
        <v>2</v>
      </c>
      <c r="V34" s="100"/>
      <c r="W34" s="101" t="str">
        <f>IF('各会計、関係団体の財政状況及び健全化判断比率'!B28="","",'各会計、関係団体の財政状況及び健全化判断比率'!B28)</f>
        <v>国民健康保険特別会計</v>
      </c>
      <c r="X34" s="101"/>
      <c r="Y34" s="101"/>
      <c r="Z34" s="101"/>
      <c r="AA34" s="101"/>
      <c r="AB34" s="101"/>
      <c r="AC34" s="101"/>
      <c r="AD34" s="101"/>
      <c r="AE34" s="101"/>
      <c r="AF34" s="101"/>
      <c r="AG34" s="101"/>
      <c r="AH34" s="101"/>
      <c r="AI34" s="101"/>
      <c r="AJ34" s="101"/>
      <c r="AK34" s="101"/>
      <c r="AL34" s="95"/>
      <c r="AM34" s="100">
        <f>IF(AO34="","",MAX(C34:D43,U34:V43)+1)</f>
      </c>
      <c r="AN34" s="100"/>
      <c r="AO34" s="101"/>
      <c r="AP34" s="101"/>
      <c r="AQ34" s="101"/>
      <c r="AR34" s="101"/>
      <c r="AS34" s="101"/>
      <c r="AT34" s="101"/>
      <c r="AU34" s="101"/>
      <c r="AV34" s="101"/>
      <c r="AW34" s="101"/>
      <c r="AX34" s="101"/>
      <c r="AY34" s="101"/>
      <c r="AZ34" s="101"/>
      <c r="BA34" s="101"/>
      <c r="BB34" s="101"/>
      <c r="BC34" s="101"/>
      <c r="BD34" s="95"/>
      <c r="BE34" s="100">
        <f>IF(BG34="","",MAX(C34:D43,U34:V43,AM34:AN43)+1)</f>
        <v>4</v>
      </c>
      <c r="BF34" s="100"/>
      <c r="BG34" s="101" t="str">
        <f>IF('各会計、関係団体の財政状況及び健全化判断比率'!B30="","",'各会計、関係団体の財政状況及び健全化判断比率'!B30)</f>
        <v>簡易水道事業特別会計</v>
      </c>
      <c r="BH34" s="101"/>
      <c r="BI34" s="101"/>
      <c r="BJ34" s="101"/>
      <c r="BK34" s="101"/>
      <c r="BL34" s="101"/>
      <c r="BM34" s="101"/>
      <c r="BN34" s="101"/>
      <c r="BO34" s="101"/>
      <c r="BP34" s="101"/>
      <c r="BQ34" s="101"/>
      <c r="BR34" s="101"/>
      <c r="BS34" s="101"/>
      <c r="BT34" s="101"/>
      <c r="BU34" s="101"/>
      <c r="BV34" s="95"/>
      <c r="BW34" s="100">
        <f>IF(BY34="","",MAX(C34:D43,U34:V43,AM34:AN43,BE34:BF43)+1)</f>
        <v>7</v>
      </c>
      <c r="BX34" s="100"/>
      <c r="BY34" s="101" t="str">
        <f>IF('各会計、関係団体の財政状況及び健全化判断比率'!B68="","",'各会計、関係団体の財政状況及び健全化判断比率'!B68)</f>
        <v>秋田県市町村総合事務組合（一般会計）</v>
      </c>
      <c r="BZ34" s="101"/>
      <c r="CA34" s="101"/>
      <c r="CB34" s="101"/>
      <c r="CC34" s="101"/>
      <c r="CD34" s="101"/>
      <c r="CE34" s="101"/>
      <c r="CF34" s="101"/>
      <c r="CG34" s="101"/>
      <c r="CH34" s="101"/>
      <c r="CI34" s="101"/>
      <c r="CJ34" s="101"/>
      <c r="CK34" s="101"/>
      <c r="CL34" s="101"/>
      <c r="CM34" s="101"/>
      <c r="CN34" s="95"/>
      <c r="CO34" s="100">
        <f>IF(CQ34="","",MAX(C34:D43,U34:V43,AM34:AN43,BE34:BF43,BW34:BX43)+1)</f>
        <v>17</v>
      </c>
      <c r="CP34" s="100"/>
      <c r="CQ34" s="101" t="str">
        <f>IF('各会計、関係団体の財政状況及び健全化判断比率'!BS7="","",'各会計、関係団体の財政状況及び健全化判断比率'!BS7)</f>
        <v>六郷開発</v>
      </c>
      <c r="CR34" s="101"/>
      <c r="CS34" s="101"/>
      <c r="CT34" s="101"/>
      <c r="CU34" s="101"/>
      <c r="CV34" s="101"/>
      <c r="CW34" s="101"/>
      <c r="CX34" s="101"/>
      <c r="CY34" s="101"/>
      <c r="CZ34" s="101"/>
      <c r="DA34" s="101"/>
      <c r="DB34" s="101"/>
      <c r="DC34" s="101"/>
      <c r="DD34" s="101"/>
      <c r="DE34" s="101"/>
      <c r="DF34" s="92"/>
      <c r="DG34" s="102">
        <f>IF('各会計、関係団体の財政状況及び健全化判断比率'!BR7="","",'各会計、関係団体の財政状況及び健全化判断比率'!BR7)</f>
      </c>
      <c r="DH34" s="102"/>
      <c r="DI34" s="99"/>
      <c r="DJ34" s="2"/>
      <c r="DK34" s="2"/>
      <c r="DL34" s="2"/>
      <c r="DM34" s="2"/>
      <c r="DN34" s="2"/>
      <c r="DO34" s="2"/>
    </row>
    <row r="35" spans="1:119" ht="32.25" customHeight="1">
      <c r="A35" s="4"/>
      <c r="B35" s="94"/>
      <c r="C35" s="100">
        <f>IF(E35="","",C34+1)</f>
      </c>
      <c r="D35" s="100"/>
      <c r="E35" s="101">
        <f>IF('各会計、関係団体の財政状況及び健全化判断比率'!B8="","",'各会計、関係団体の財政状況及び健全化判断比率'!B8)</f>
      </c>
      <c r="F35" s="101"/>
      <c r="G35" s="101"/>
      <c r="H35" s="101"/>
      <c r="I35" s="101"/>
      <c r="J35" s="101"/>
      <c r="K35" s="101"/>
      <c r="L35" s="101"/>
      <c r="M35" s="101"/>
      <c r="N35" s="101"/>
      <c r="O35" s="101"/>
      <c r="P35" s="101"/>
      <c r="Q35" s="101"/>
      <c r="R35" s="101"/>
      <c r="S35" s="101"/>
      <c r="T35" s="95"/>
      <c r="U35" s="100">
        <f>IF(W35="","",U34+1)</f>
        <v>3</v>
      </c>
      <c r="V35" s="100"/>
      <c r="W35" s="101" t="str">
        <f>IF('各会計、関係団体の財政状況及び健全化判断比率'!B29="","",'各会計、関係団体の財政状況及び健全化判断比率'!B29)</f>
        <v>後期高齢者医療特別会計</v>
      </c>
      <c r="X35" s="101"/>
      <c r="Y35" s="101"/>
      <c r="Z35" s="101"/>
      <c r="AA35" s="101"/>
      <c r="AB35" s="101"/>
      <c r="AC35" s="101"/>
      <c r="AD35" s="101"/>
      <c r="AE35" s="101"/>
      <c r="AF35" s="101"/>
      <c r="AG35" s="101"/>
      <c r="AH35" s="101"/>
      <c r="AI35" s="101"/>
      <c r="AJ35" s="101"/>
      <c r="AK35" s="101"/>
      <c r="AL35" s="95"/>
      <c r="AM35" s="100">
        <f aca="true" t="shared" si="0" ref="AM35:AM43">IF(AO35="","",AM34+1)</f>
      </c>
      <c r="AN35" s="100"/>
      <c r="AO35" s="101"/>
      <c r="AP35" s="101"/>
      <c r="AQ35" s="101"/>
      <c r="AR35" s="101"/>
      <c r="AS35" s="101"/>
      <c r="AT35" s="101"/>
      <c r="AU35" s="101"/>
      <c r="AV35" s="101"/>
      <c r="AW35" s="101"/>
      <c r="AX35" s="101"/>
      <c r="AY35" s="101"/>
      <c r="AZ35" s="101"/>
      <c r="BA35" s="101"/>
      <c r="BB35" s="101"/>
      <c r="BC35" s="101"/>
      <c r="BD35" s="95"/>
      <c r="BE35" s="100">
        <f aca="true" t="shared" si="1" ref="BE35:BE43">IF(BG35="","",BE34+1)</f>
        <v>5</v>
      </c>
      <c r="BF35" s="100"/>
      <c r="BG35" s="101" t="str">
        <f>IF('各会計、関係団体の財政状況及び健全化判断比率'!B31="","",'各会計、関係団体の財政状況及び健全化判断比率'!B31)</f>
        <v>下水道事業特別会計</v>
      </c>
      <c r="BH35" s="101"/>
      <c r="BI35" s="101"/>
      <c r="BJ35" s="101"/>
      <c r="BK35" s="101"/>
      <c r="BL35" s="101"/>
      <c r="BM35" s="101"/>
      <c r="BN35" s="101"/>
      <c r="BO35" s="101"/>
      <c r="BP35" s="101"/>
      <c r="BQ35" s="101"/>
      <c r="BR35" s="101"/>
      <c r="BS35" s="101"/>
      <c r="BT35" s="101"/>
      <c r="BU35" s="101"/>
      <c r="BV35" s="95"/>
      <c r="BW35" s="100">
        <f aca="true" t="shared" si="2" ref="BW35:BW43">IF(BY35="","",BW34+1)</f>
        <v>8</v>
      </c>
      <c r="BX35" s="100"/>
      <c r="BY35" s="101" t="str">
        <f>IF('各会計、関係団体の財政状況及び健全化判断比率'!B69="","",'各会計、関係団体の財政状況及び健全化判断比率'!B69)</f>
        <v>秋田県市町村総合事務組合（交通災害共済事業等特別会計）</v>
      </c>
      <c r="BZ35" s="101"/>
      <c r="CA35" s="101"/>
      <c r="CB35" s="101"/>
      <c r="CC35" s="101"/>
      <c r="CD35" s="101"/>
      <c r="CE35" s="101"/>
      <c r="CF35" s="101"/>
      <c r="CG35" s="101"/>
      <c r="CH35" s="101"/>
      <c r="CI35" s="101"/>
      <c r="CJ35" s="101"/>
      <c r="CK35" s="101"/>
      <c r="CL35" s="101"/>
      <c r="CM35" s="101"/>
      <c r="CN35" s="95"/>
      <c r="CO35" s="100">
        <f aca="true" t="shared" si="3" ref="CO35:CO43">IF(CQ35="","",CO34+1)</f>
        <v>18</v>
      </c>
      <c r="CP35" s="100"/>
      <c r="CQ35" s="101" t="str">
        <f>IF('各会計、関係団体の財政状況及び健全化判断比率'!BS8="","",'各会計、関係団体の財政状況及び健全化判断比率'!BS8)</f>
        <v>六郷まちづくり</v>
      </c>
      <c r="CR35" s="101"/>
      <c r="CS35" s="101"/>
      <c r="CT35" s="101"/>
      <c r="CU35" s="101"/>
      <c r="CV35" s="101"/>
      <c r="CW35" s="101"/>
      <c r="CX35" s="101"/>
      <c r="CY35" s="101"/>
      <c r="CZ35" s="101"/>
      <c r="DA35" s="101"/>
      <c r="DB35" s="101"/>
      <c r="DC35" s="101"/>
      <c r="DD35" s="101"/>
      <c r="DE35" s="101"/>
      <c r="DF35" s="92"/>
      <c r="DG35" s="102">
        <f>IF('各会計、関係団体の財政状況及び健全化判断比率'!BR8="","",'各会計、関係団体の財政状況及び健全化判断比率'!BR8)</f>
      </c>
      <c r="DH35" s="102"/>
      <c r="DI35" s="99"/>
      <c r="DJ35" s="2"/>
      <c r="DK35" s="2"/>
      <c r="DL35" s="2"/>
      <c r="DM35" s="2"/>
      <c r="DN35" s="2"/>
      <c r="DO35" s="2"/>
    </row>
    <row r="36" spans="1:119" ht="32.25" customHeight="1">
      <c r="A36" s="4"/>
      <c r="B36" s="94"/>
      <c r="C36" s="100">
        <f>IF(E36="","",C35+1)</f>
      </c>
      <c r="D36" s="100"/>
      <c r="E36" s="101">
        <f>IF('各会計、関係団体の財政状況及び健全化判断比率'!B9="","",'各会計、関係団体の財政状況及び健全化判断比率'!B9)</f>
      </c>
      <c r="F36" s="101"/>
      <c r="G36" s="101"/>
      <c r="H36" s="101"/>
      <c r="I36" s="101"/>
      <c r="J36" s="101"/>
      <c r="K36" s="101"/>
      <c r="L36" s="101"/>
      <c r="M36" s="101"/>
      <c r="N36" s="101"/>
      <c r="O36" s="101"/>
      <c r="P36" s="101"/>
      <c r="Q36" s="101"/>
      <c r="R36" s="101"/>
      <c r="S36" s="101"/>
      <c r="T36" s="95"/>
      <c r="U36" s="100">
        <f aca="true" t="shared" si="4" ref="U36:U43">IF(W36="","",U35+1)</f>
      </c>
      <c r="V36" s="100"/>
      <c r="W36" s="101"/>
      <c r="X36" s="101"/>
      <c r="Y36" s="101"/>
      <c r="Z36" s="101"/>
      <c r="AA36" s="101"/>
      <c r="AB36" s="101"/>
      <c r="AC36" s="101"/>
      <c r="AD36" s="101"/>
      <c r="AE36" s="101"/>
      <c r="AF36" s="101"/>
      <c r="AG36" s="101"/>
      <c r="AH36" s="101"/>
      <c r="AI36" s="101"/>
      <c r="AJ36" s="101"/>
      <c r="AK36" s="101"/>
      <c r="AL36" s="95"/>
      <c r="AM36" s="100">
        <f t="shared" si="0"/>
      </c>
      <c r="AN36" s="100"/>
      <c r="AO36" s="101"/>
      <c r="AP36" s="101"/>
      <c r="AQ36" s="101"/>
      <c r="AR36" s="101"/>
      <c r="AS36" s="101"/>
      <c r="AT36" s="101"/>
      <c r="AU36" s="101"/>
      <c r="AV36" s="101"/>
      <c r="AW36" s="101"/>
      <c r="AX36" s="101"/>
      <c r="AY36" s="101"/>
      <c r="AZ36" s="101"/>
      <c r="BA36" s="101"/>
      <c r="BB36" s="101"/>
      <c r="BC36" s="101"/>
      <c r="BD36" s="95"/>
      <c r="BE36" s="100">
        <f t="shared" si="1"/>
        <v>6</v>
      </c>
      <c r="BF36" s="100"/>
      <c r="BG36" s="101" t="str">
        <f>IF('各会計、関係団体の財政状況及び健全化判断比率'!B32="","",'各会計、関係団体の財政状況及び健全化判断比率'!B32)</f>
        <v>農業集落排水事業特別会計</v>
      </c>
      <c r="BH36" s="101"/>
      <c r="BI36" s="101"/>
      <c r="BJ36" s="101"/>
      <c r="BK36" s="101"/>
      <c r="BL36" s="101"/>
      <c r="BM36" s="101"/>
      <c r="BN36" s="101"/>
      <c r="BO36" s="101"/>
      <c r="BP36" s="101"/>
      <c r="BQ36" s="101"/>
      <c r="BR36" s="101"/>
      <c r="BS36" s="101"/>
      <c r="BT36" s="101"/>
      <c r="BU36" s="101"/>
      <c r="BV36" s="95"/>
      <c r="BW36" s="100">
        <f t="shared" si="2"/>
        <v>9</v>
      </c>
      <c r="BX36" s="100"/>
      <c r="BY36" s="101" t="str">
        <f>IF('各会計、関係団体の財政状況及び健全化判断比率'!B70="","",'各会計、関係団体の財政状況及び健全化判断比率'!B70)</f>
        <v>秋田県市町村会館管理組合</v>
      </c>
      <c r="BZ36" s="101"/>
      <c r="CA36" s="101"/>
      <c r="CB36" s="101"/>
      <c r="CC36" s="101"/>
      <c r="CD36" s="101"/>
      <c r="CE36" s="101"/>
      <c r="CF36" s="101"/>
      <c r="CG36" s="101"/>
      <c r="CH36" s="101"/>
      <c r="CI36" s="101"/>
      <c r="CJ36" s="101"/>
      <c r="CK36" s="101"/>
      <c r="CL36" s="101"/>
      <c r="CM36" s="101"/>
      <c r="CN36" s="95"/>
      <c r="CO36" s="100">
        <f t="shared" si="3"/>
        <v>19</v>
      </c>
      <c r="CP36" s="100"/>
      <c r="CQ36" s="101" t="str">
        <f>IF('各会計、関係団体の財政状況及び健全化判断比率'!BS9="","",'各会計、関係団体の財政状況及び健全化判断比率'!BS9)</f>
        <v>美郷温泉振興</v>
      </c>
      <c r="CR36" s="101"/>
      <c r="CS36" s="101"/>
      <c r="CT36" s="101"/>
      <c r="CU36" s="101"/>
      <c r="CV36" s="101"/>
      <c r="CW36" s="101"/>
      <c r="CX36" s="101"/>
      <c r="CY36" s="101"/>
      <c r="CZ36" s="101"/>
      <c r="DA36" s="101"/>
      <c r="DB36" s="101"/>
      <c r="DC36" s="101"/>
      <c r="DD36" s="101"/>
      <c r="DE36" s="101"/>
      <c r="DF36" s="92"/>
      <c r="DG36" s="102">
        <f>IF('各会計、関係団体の財政状況及び健全化判断比率'!BR9="","",'各会計、関係団体の財政状況及び健全化判断比率'!BR9)</f>
      </c>
      <c r="DH36" s="102"/>
      <c r="DI36" s="99"/>
      <c r="DJ36" s="2"/>
      <c r="DK36" s="2"/>
      <c r="DL36" s="2"/>
      <c r="DM36" s="2"/>
      <c r="DN36" s="2"/>
      <c r="DO36" s="2"/>
    </row>
    <row r="37" spans="1:119" ht="32.25" customHeight="1">
      <c r="A37" s="4"/>
      <c r="B37" s="94"/>
      <c r="C37" s="100">
        <f>IF(E37="","",C36+1)</f>
      </c>
      <c r="D37" s="100"/>
      <c r="E37" s="101">
        <f>IF('各会計、関係団体の財政状況及び健全化判断比率'!B10="","",'各会計、関係団体の財政状況及び健全化判断比率'!B10)</f>
      </c>
      <c r="F37" s="101"/>
      <c r="G37" s="101"/>
      <c r="H37" s="101"/>
      <c r="I37" s="101"/>
      <c r="J37" s="101"/>
      <c r="K37" s="101"/>
      <c r="L37" s="101"/>
      <c r="M37" s="101"/>
      <c r="N37" s="101"/>
      <c r="O37" s="101"/>
      <c r="P37" s="101"/>
      <c r="Q37" s="101"/>
      <c r="R37" s="101"/>
      <c r="S37" s="101"/>
      <c r="T37" s="95"/>
      <c r="U37" s="100">
        <f t="shared" si="4"/>
      </c>
      <c r="V37" s="100"/>
      <c r="W37" s="101"/>
      <c r="X37" s="101"/>
      <c r="Y37" s="101"/>
      <c r="Z37" s="101"/>
      <c r="AA37" s="101"/>
      <c r="AB37" s="101"/>
      <c r="AC37" s="101"/>
      <c r="AD37" s="101"/>
      <c r="AE37" s="101"/>
      <c r="AF37" s="101"/>
      <c r="AG37" s="101"/>
      <c r="AH37" s="101"/>
      <c r="AI37" s="101"/>
      <c r="AJ37" s="101"/>
      <c r="AK37" s="101"/>
      <c r="AL37" s="95"/>
      <c r="AM37" s="100">
        <f t="shared" si="0"/>
      </c>
      <c r="AN37" s="100"/>
      <c r="AO37" s="101"/>
      <c r="AP37" s="101"/>
      <c r="AQ37" s="101"/>
      <c r="AR37" s="101"/>
      <c r="AS37" s="101"/>
      <c r="AT37" s="101"/>
      <c r="AU37" s="101"/>
      <c r="AV37" s="101"/>
      <c r="AW37" s="101"/>
      <c r="AX37" s="101"/>
      <c r="AY37" s="101"/>
      <c r="AZ37" s="101"/>
      <c r="BA37" s="101"/>
      <c r="BB37" s="101"/>
      <c r="BC37" s="101"/>
      <c r="BD37" s="95"/>
      <c r="BE37" s="100">
        <f t="shared" si="1"/>
      </c>
      <c r="BF37" s="100"/>
      <c r="BG37" s="101"/>
      <c r="BH37" s="101"/>
      <c r="BI37" s="101"/>
      <c r="BJ37" s="101"/>
      <c r="BK37" s="101"/>
      <c r="BL37" s="101"/>
      <c r="BM37" s="101"/>
      <c r="BN37" s="101"/>
      <c r="BO37" s="101"/>
      <c r="BP37" s="101"/>
      <c r="BQ37" s="101"/>
      <c r="BR37" s="101"/>
      <c r="BS37" s="101"/>
      <c r="BT37" s="101"/>
      <c r="BU37" s="101"/>
      <c r="BV37" s="95"/>
      <c r="BW37" s="100">
        <f t="shared" si="2"/>
        <v>10</v>
      </c>
      <c r="BX37" s="100"/>
      <c r="BY37" s="101" t="str">
        <f>IF('各会計、関係団体の財政状況及び健全化判断比率'!B71="","",'各会計、関係団体の財政状況及び健全化判断比率'!B71)</f>
        <v>秋田県後期高齢者医療広域連合（一般会計）</v>
      </c>
      <c r="BZ37" s="101"/>
      <c r="CA37" s="101"/>
      <c r="CB37" s="101"/>
      <c r="CC37" s="101"/>
      <c r="CD37" s="101"/>
      <c r="CE37" s="101"/>
      <c r="CF37" s="101"/>
      <c r="CG37" s="101"/>
      <c r="CH37" s="101"/>
      <c r="CI37" s="101"/>
      <c r="CJ37" s="101"/>
      <c r="CK37" s="101"/>
      <c r="CL37" s="101"/>
      <c r="CM37" s="101"/>
      <c r="CN37" s="95"/>
      <c r="CO37" s="100">
        <f t="shared" si="3"/>
        <v>20</v>
      </c>
      <c r="CP37" s="100"/>
      <c r="CQ37" s="101" t="str">
        <f>IF('各会計、関係団体の財政状況及び健全化判断比率'!BS10="","",'各会計、関係団体の財政状況及び健全化判断比率'!BS10)</f>
        <v>雁の里せんなん</v>
      </c>
      <c r="CR37" s="101"/>
      <c r="CS37" s="101"/>
      <c r="CT37" s="101"/>
      <c r="CU37" s="101"/>
      <c r="CV37" s="101"/>
      <c r="CW37" s="101"/>
      <c r="CX37" s="101"/>
      <c r="CY37" s="101"/>
      <c r="CZ37" s="101"/>
      <c r="DA37" s="101"/>
      <c r="DB37" s="101"/>
      <c r="DC37" s="101"/>
      <c r="DD37" s="101"/>
      <c r="DE37" s="101"/>
      <c r="DF37" s="92"/>
      <c r="DG37" s="102">
        <f>IF('各会計、関係団体の財政状況及び健全化判断比率'!BR10="","",'各会計、関係団体の財政状況及び健全化判断比率'!BR10)</f>
      </c>
      <c r="DH37" s="102"/>
      <c r="DI37" s="99"/>
      <c r="DJ37" s="2"/>
      <c r="DK37" s="2"/>
      <c r="DL37" s="2"/>
      <c r="DM37" s="2"/>
      <c r="DN37" s="2"/>
      <c r="DO37" s="2"/>
    </row>
    <row r="38" spans="1:119" ht="32.25" customHeight="1">
      <c r="A38" s="4"/>
      <c r="B38" s="94"/>
      <c r="C38" s="100">
        <f aca="true" t="shared" si="5" ref="C38:C43">IF(E38="","",C37+1)</f>
      </c>
      <c r="D38" s="100"/>
      <c r="E38" s="101">
        <f>IF('各会計、関係団体の財政状況及び健全化判断比率'!B11="","",'各会計、関係団体の財政状況及び健全化判断比率'!B11)</f>
      </c>
      <c r="F38" s="101"/>
      <c r="G38" s="101"/>
      <c r="H38" s="101"/>
      <c r="I38" s="101"/>
      <c r="J38" s="101"/>
      <c r="K38" s="101"/>
      <c r="L38" s="101"/>
      <c r="M38" s="101"/>
      <c r="N38" s="101"/>
      <c r="O38" s="101"/>
      <c r="P38" s="101"/>
      <c r="Q38" s="101"/>
      <c r="R38" s="101"/>
      <c r="S38" s="101"/>
      <c r="T38" s="95"/>
      <c r="U38" s="100">
        <f t="shared" si="4"/>
      </c>
      <c r="V38" s="100"/>
      <c r="W38" s="101"/>
      <c r="X38" s="101"/>
      <c r="Y38" s="101"/>
      <c r="Z38" s="101"/>
      <c r="AA38" s="101"/>
      <c r="AB38" s="101"/>
      <c r="AC38" s="101"/>
      <c r="AD38" s="101"/>
      <c r="AE38" s="101"/>
      <c r="AF38" s="101"/>
      <c r="AG38" s="101"/>
      <c r="AH38" s="101"/>
      <c r="AI38" s="101"/>
      <c r="AJ38" s="101"/>
      <c r="AK38" s="101"/>
      <c r="AL38" s="95"/>
      <c r="AM38" s="100">
        <f t="shared" si="0"/>
      </c>
      <c r="AN38" s="100"/>
      <c r="AO38" s="101"/>
      <c r="AP38" s="101"/>
      <c r="AQ38" s="101"/>
      <c r="AR38" s="101"/>
      <c r="AS38" s="101"/>
      <c r="AT38" s="101"/>
      <c r="AU38" s="101"/>
      <c r="AV38" s="101"/>
      <c r="AW38" s="101"/>
      <c r="AX38" s="101"/>
      <c r="AY38" s="101"/>
      <c r="AZ38" s="101"/>
      <c r="BA38" s="101"/>
      <c r="BB38" s="101"/>
      <c r="BC38" s="101"/>
      <c r="BD38" s="95"/>
      <c r="BE38" s="100">
        <f t="shared" si="1"/>
      </c>
      <c r="BF38" s="100"/>
      <c r="BG38" s="101"/>
      <c r="BH38" s="101"/>
      <c r="BI38" s="101"/>
      <c r="BJ38" s="101"/>
      <c r="BK38" s="101"/>
      <c r="BL38" s="101"/>
      <c r="BM38" s="101"/>
      <c r="BN38" s="101"/>
      <c r="BO38" s="101"/>
      <c r="BP38" s="101"/>
      <c r="BQ38" s="101"/>
      <c r="BR38" s="101"/>
      <c r="BS38" s="101"/>
      <c r="BT38" s="101"/>
      <c r="BU38" s="101"/>
      <c r="BV38" s="95"/>
      <c r="BW38" s="100">
        <f t="shared" si="2"/>
        <v>11</v>
      </c>
      <c r="BX38" s="100"/>
      <c r="BY38" s="101" t="str">
        <f>IF('各会計、関係団体の財政状況及び健全化判断比率'!B72="","",'各会計、関係団体の財政状況及び健全化判断比率'!B72)</f>
        <v>秋田県後期高齢者医療広域連合（後期高齢者医療特別会計）</v>
      </c>
      <c r="BZ38" s="101"/>
      <c r="CA38" s="101"/>
      <c r="CB38" s="101"/>
      <c r="CC38" s="101"/>
      <c r="CD38" s="101"/>
      <c r="CE38" s="101"/>
      <c r="CF38" s="101"/>
      <c r="CG38" s="101"/>
      <c r="CH38" s="101"/>
      <c r="CI38" s="101"/>
      <c r="CJ38" s="101"/>
      <c r="CK38" s="101"/>
      <c r="CL38" s="101"/>
      <c r="CM38" s="101"/>
      <c r="CN38" s="95"/>
      <c r="CO38" s="100">
        <f t="shared" si="3"/>
        <v>21</v>
      </c>
      <c r="CP38" s="100"/>
      <c r="CQ38" s="101" t="str">
        <f>IF('各会計、関係団体の財政状況及び健全化判断比率'!BS11="","",'各会計、関係団体の財政状況及び健全化判断比率'!BS11)</f>
        <v>美郷の大地</v>
      </c>
      <c r="CR38" s="101"/>
      <c r="CS38" s="101"/>
      <c r="CT38" s="101"/>
      <c r="CU38" s="101"/>
      <c r="CV38" s="101"/>
      <c r="CW38" s="101"/>
      <c r="CX38" s="101"/>
      <c r="CY38" s="101"/>
      <c r="CZ38" s="101"/>
      <c r="DA38" s="101"/>
      <c r="DB38" s="101"/>
      <c r="DC38" s="101"/>
      <c r="DD38" s="101"/>
      <c r="DE38" s="101"/>
      <c r="DF38" s="92"/>
      <c r="DG38" s="102">
        <f>IF('各会計、関係団体の財政状況及び健全化判断比率'!BR11="","",'各会計、関係団体の財政状況及び健全化判断比率'!BR11)</f>
      </c>
      <c r="DH38" s="102"/>
      <c r="DI38" s="99"/>
      <c r="DJ38" s="2"/>
      <c r="DK38" s="2"/>
      <c r="DL38" s="2"/>
      <c r="DM38" s="2"/>
      <c r="DN38" s="2"/>
      <c r="DO38" s="2"/>
    </row>
    <row r="39" spans="1:119" ht="32.25" customHeight="1">
      <c r="A39" s="4"/>
      <c r="B39" s="94"/>
      <c r="C39" s="100">
        <f t="shared" si="5"/>
      </c>
      <c r="D39" s="100"/>
      <c r="E39" s="101">
        <f>IF('各会計、関係団体の財政状況及び健全化判断比率'!B12="","",'各会計、関係団体の財政状況及び健全化判断比率'!B12)</f>
      </c>
      <c r="F39" s="101"/>
      <c r="G39" s="101"/>
      <c r="H39" s="101"/>
      <c r="I39" s="101"/>
      <c r="J39" s="101"/>
      <c r="K39" s="101"/>
      <c r="L39" s="101"/>
      <c r="M39" s="101"/>
      <c r="N39" s="101"/>
      <c r="O39" s="101"/>
      <c r="P39" s="101"/>
      <c r="Q39" s="101"/>
      <c r="R39" s="101"/>
      <c r="S39" s="101"/>
      <c r="T39" s="95"/>
      <c r="U39" s="100">
        <f t="shared" si="4"/>
      </c>
      <c r="V39" s="100"/>
      <c r="W39" s="101"/>
      <c r="X39" s="101"/>
      <c r="Y39" s="101"/>
      <c r="Z39" s="101"/>
      <c r="AA39" s="101"/>
      <c r="AB39" s="101"/>
      <c r="AC39" s="101"/>
      <c r="AD39" s="101"/>
      <c r="AE39" s="101"/>
      <c r="AF39" s="101"/>
      <c r="AG39" s="101"/>
      <c r="AH39" s="101"/>
      <c r="AI39" s="101"/>
      <c r="AJ39" s="101"/>
      <c r="AK39" s="101"/>
      <c r="AL39" s="95"/>
      <c r="AM39" s="100">
        <f t="shared" si="0"/>
      </c>
      <c r="AN39" s="100"/>
      <c r="AO39" s="101"/>
      <c r="AP39" s="101"/>
      <c r="AQ39" s="101"/>
      <c r="AR39" s="101"/>
      <c r="AS39" s="101"/>
      <c r="AT39" s="101"/>
      <c r="AU39" s="101"/>
      <c r="AV39" s="101"/>
      <c r="AW39" s="101"/>
      <c r="AX39" s="101"/>
      <c r="AY39" s="101"/>
      <c r="AZ39" s="101"/>
      <c r="BA39" s="101"/>
      <c r="BB39" s="101"/>
      <c r="BC39" s="101"/>
      <c r="BD39" s="95"/>
      <c r="BE39" s="100">
        <f t="shared" si="1"/>
      </c>
      <c r="BF39" s="100"/>
      <c r="BG39" s="101"/>
      <c r="BH39" s="101"/>
      <c r="BI39" s="101"/>
      <c r="BJ39" s="101"/>
      <c r="BK39" s="101"/>
      <c r="BL39" s="101"/>
      <c r="BM39" s="101"/>
      <c r="BN39" s="101"/>
      <c r="BO39" s="101"/>
      <c r="BP39" s="101"/>
      <c r="BQ39" s="101"/>
      <c r="BR39" s="101"/>
      <c r="BS39" s="101"/>
      <c r="BT39" s="101"/>
      <c r="BU39" s="101"/>
      <c r="BV39" s="95"/>
      <c r="BW39" s="100">
        <f t="shared" si="2"/>
        <v>12</v>
      </c>
      <c r="BX39" s="100"/>
      <c r="BY39" s="101" t="str">
        <f>IF('各会計、関係団体の財政状況及び健全化判断比率'!B73="","",'各会計、関係団体の財政状況及び健全化判断比率'!B73)</f>
        <v>秋田県町村電算システム共同事業組合</v>
      </c>
      <c r="BZ39" s="101"/>
      <c r="CA39" s="101"/>
      <c r="CB39" s="101"/>
      <c r="CC39" s="101"/>
      <c r="CD39" s="101"/>
      <c r="CE39" s="101"/>
      <c r="CF39" s="101"/>
      <c r="CG39" s="101"/>
      <c r="CH39" s="101"/>
      <c r="CI39" s="101"/>
      <c r="CJ39" s="101"/>
      <c r="CK39" s="101"/>
      <c r="CL39" s="101"/>
      <c r="CM39" s="101"/>
      <c r="CN39" s="95"/>
      <c r="CO39" s="100">
        <f t="shared" si="3"/>
      </c>
      <c r="CP39" s="100"/>
      <c r="CQ39" s="101">
        <f>IF('各会計、関係団体の財政状況及び健全化判断比率'!BS12="","",'各会計、関係団体の財政状況及び健全化判断比率'!BS12)</f>
      </c>
      <c r="CR39" s="101"/>
      <c r="CS39" s="101"/>
      <c r="CT39" s="101"/>
      <c r="CU39" s="101"/>
      <c r="CV39" s="101"/>
      <c r="CW39" s="101"/>
      <c r="CX39" s="101"/>
      <c r="CY39" s="101"/>
      <c r="CZ39" s="101"/>
      <c r="DA39" s="101"/>
      <c r="DB39" s="101"/>
      <c r="DC39" s="101"/>
      <c r="DD39" s="101"/>
      <c r="DE39" s="101"/>
      <c r="DF39" s="92"/>
      <c r="DG39" s="102">
        <f>IF('各会計、関係団体の財政状況及び健全化判断比率'!BR12="","",'各会計、関係団体の財政状況及び健全化判断比率'!BR12)</f>
      </c>
      <c r="DH39" s="102"/>
      <c r="DI39" s="99"/>
      <c r="DJ39" s="2"/>
      <c r="DK39" s="2"/>
      <c r="DL39" s="2"/>
      <c r="DM39" s="2"/>
      <c r="DN39" s="2"/>
      <c r="DO39" s="2"/>
    </row>
    <row r="40" spans="1:119" ht="32.25" customHeight="1">
      <c r="A40" s="4"/>
      <c r="B40" s="94"/>
      <c r="C40" s="100">
        <f t="shared" si="5"/>
      </c>
      <c r="D40" s="100"/>
      <c r="E40" s="101">
        <f>IF('各会計、関係団体の財政状況及び健全化判断比率'!B13="","",'各会計、関係団体の財政状況及び健全化判断比率'!B13)</f>
      </c>
      <c r="F40" s="101"/>
      <c r="G40" s="101"/>
      <c r="H40" s="101"/>
      <c r="I40" s="101"/>
      <c r="J40" s="101"/>
      <c r="K40" s="101"/>
      <c r="L40" s="101"/>
      <c r="M40" s="101"/>
      <c r="N40" s="101"/>
      <c r="O40" s="101"/>
      <c r="P40" s="101"/>
      <c r="Q40" s="101"/>
      <c r="R40" s="101"/>
      <c r="S40" s="101"/>
      <c r="T40" s="95"/>
      <c r="U40" s="100">
        <f t="shared" si="4"/>
      </c>
      <c r="V40" s="100"/>
      <c r="W40" s="101"/>
      <c r="X40" s="101"/>
      <c r="Y40" s="101"/>
      <c r="Z40" s="101"/>
      <c r="AA40" s="101"/>
      <c r="AB40" s="101"/>
      <c r="AC40" s="101"/>
      <c r="AD40" s="101"/>
      <c r="AE40" s="101"/>
      <c r="AF40" s="101"/>
      <c r="AG40" s="101"/>
      <c r="AH40" s="101"/>
      <c r="AI40" s="101"/>
      <c r="AJ40" s="101"/>
      <c r="AK40" s="101"/>
      <c r="AL40" s="95"/>
      <c r="AM40" s="100">
        <f t="shared" si="0"/>
      </c>
      <c r="AN40" s="100"/>
      <c r="AO40" s="101"/>
      <c r="AP40" s="101"/>
      <c r="AQ40" s="101"/>
      <c r="AR40" s="101"/>
      <c r="AS40" s="101"/>
      <c r="AT40" s="101"/>
      <c r="AU40" s="101"/>
      <c r="AV40" s="101"/>
      <c r="AW40" s="101"/>
      <c r="AX40" s="101"/>
      <c r="AY40" s="101"/>
      <c r="AZ40" s="101"/>
      <c r="BA40" s="101"/>
      <c r="BB40" s="101"/>
      <c r="BC40" s="101"/>
      <c r="BD40" s="95"/>
      <c r="BE40" s="100">
        <f t="shared" si="1"/>
      </c>
      <c r="BF40" s="100"/>
      <c r="BG40" s="101"/>
      <c r="BH40" s="101"/>
      <c r="BI40" s="101"/>
      <c r="BJ40" s="101"/>
      <c r="BK40" s="101"/>
      <c r="BL40" s="101"/>
      <c r="BM40" s="101"/>
      <c r="BN40" s="101"/>
      <c r="BO40" s="101"/>
      <c r="BP40" s="101"/>
      <c r="BQ40" s="101"/>
      <c r="BR40" s="101"/>
      <c r="BS40" s="101"/>
      <c r="BT40" s="101"/>
      <c r="BU40" s="101"/>
      <c r="BV40" s="95"/>
      <c r="BW40" s="100">
        <f t="shared" si="2"/>
        <v>13</v>
      </c>
      <c r="BX40" s="100"/>
      <c r="BY40" s="101" t="str">
        <f>IF('各会計、関係団体の財政状況及び健全化判断比率'!B74="","",'各会計、関係団体の財政状況及び健全化判断比率'!B74)</f>
        <v>大曲仙北広域市町村圏組合（一般会計）</v>
      </c>
      <c r="BZ40" s="101"/>
      <c r="CA40" s="101"/>
      <c r="CB40" s="101"/>
      <c r="CC40" s="101"/>
      <c r="CD40" s="101"/>
      <c r="CE40" s="101"/>
      <c r="CF40" s="101"/>
      <c r="CG40" s="101"/>
      <c r="CH40" s="101"/>
      <c r="CI40" s="101"/>
      <c r="CJ40" s="101"/>
      <c r="CK40" s="101"/>
      <c r="CL40" s="101"/>
      <c r="CM40" s="101"/>
      <c r="CN40" s="95"/>
      <c r="CO40" s="100">
        <f t="shared" si="3"/>
      </c>
      <c r="CP40" s="100"/>
      <c r="CQ40" s="101">
        <f>IF('各会計、関係団体の財政状況及び健全化判断比率'!BS13="","",'各会計、関係団体の財政状況及び健全化判断比率'!BS13)</f>
      </c>
      <c r="CR40" s="101"/>
      <c r="CS40" s="101"/>
      <c r="CT40" s="101"/>
      <c r="CU40" s="101"/>
      <c r="CV40" s="101"/>
      <c r="CW40" s="101"/>
      <c r="CX40" s="101"/>
      <c r="CY40" s="101"/>
      <c r="CZ40" s="101"/>
      <c r="DA40" s="101"/>
      <c r="DB40" s="101"/>
      <c r="DC40" s="101"/>
      <c r="DD40" s="101"/>
      <c r="DE40" s="101"/>
      <c r="DF40" s="92"/>
      <c r="DG40" s="102">
        <f>IF('各会計、関係団体の財政状況及び健全化判断比率'!BR13="","",'各会計、関係団体の財政状況及び健全化判断比率'!BR13)</f>
      </c>
      <c r="DH40" s="102"/>
      <c r="DI40" s="99"/>
      <c r="DJ40" s="2"/>
      <c r="DK40" s="2"/>
      <c r="DL40" s="2"/>
      <c r="DM40" s="2"/>
      <c r="DN40" s="2"/>
      <c r="DO40" s="2"/>
    </row>
    <row r="41" spans="1:119" ht="32.25" customHeight="1">
      <c r="A41" s="4"/>
      <c r="B41" s="94"/>
      <c r="C41" s="100">
        <f t="shared" si="5"/>
      </c>
      <c r="D41" s="100"/>
      <c r="E41" s="101">
        <f>IF('各会計、関係団体の財政状況及び健全化判断比率'!B14="","",'各会計、関係団体の財政状況及び健全化判断比率'!B14)</f>
      </c>
      <c r="F41" s="101"/>
      <c r="G41" s="101"/>
      <c r="H41" s="101"/>
      <c r="I41" s="101"/>
      <c r="J41" s="101"/>
      <c r="K41" s="101"/>
      <c r="L41" s="101"/>
      <c r="M41" s="101"/>
      <c r="N41" s="101"/>
      <c r="O41" s="101"/>
      <c r="P41" s="101"/>
      <c r="Q41" s="101"/>
      <c r="R41" s="101"/>
      <c r="S41" s="101"/>
      <c r="T41" s="95"/>
      <c r="U41" s="100">
        <f t="shared" si="4"/>
      </c>
      <c r="V41" s="100"/>
      <c r="W41" s="101"/>
      <c r="X41" s="101"/>
      <c r="Y41" s="101"/>
      <c r="Z41" s="101"/>
      <c r="AA41" s="101"/>
      <c r="AB41" s="101"/>
      <c r="AC41" s="101"/>
      <c r="AD41" s="101"/>
      <c r="AE41" s="101"/>
      <c r="AF41" s="101"/>
      <c r="AG41" s="101"/>
      <c r="AH41" s="101"/>
      <c r="AI41" s="101"/>
      <c r="AJ41" s="101"/>
      <c r="AK41" s="101"/>
      <c r="AL41" s="95"/>
      <c r="AM41" s="100">
        <f t="shared" si="0"/>
      </c>
      <c r="AN41" s="100"/>
      <c r="AO41" s="101"/>
      <c r="AP41" s="101"/>
      <c r="AQ41" s="101"/>
      <c r="AR41" s="101"/>
      <c r="AS41" s="101"/>
      <c r="AT41" s="101"/>
      <c r="AU41" s="101"/>
      <c r="AV41" s="101"/>
      <c r="AW41" s="101"/>
      <c r="AX41" s="101"/>
      <c r="AY41" s="101"/>
      <c r="AZ41" s="101"/>
      <c r="BA41" s="101"/>
      <c r="BB41" s="101"/>
      <c r="BC41" s="101"/>
      <c r="BD41" s="95"/>
      <c r="BE41" s="100">
        <f t="shared" si="1"/>
      </c>
      <c r="BF41" s="100"/>
      <c r="BG41" s="101"/>
      <c r="BH41" s="101"/>
      <c r="BI41" s="101"/>
      <c r="BJ41" s="101"/>
      <c r="BK41" s="101"/>
      <c r="BL41" s="101"/>
      <c r="BM41" s="101"/>
      <c r="BN41" s="101"/>
      <c r="BO41" s="101"/>
      <c r="BP41" s="101"/>
      <c r="BQ41" s="101"/>
      <c r="BR41" s="101"/>
      <c r="BS41" s="101"/>
      <c r="BT41" s="101"/>
      <c r="BU41" s="101"/>
      <c r="BV41" s="95"/>
      <c r="BW41" s="100">
        <f t="shared" si="2"/>
        <v>14</v>
      </c>
      <c r="BX41" s="100"/>
      <c r="BY41" s="101" t="str">
        <f>IF('各会計、関係団体の財政状況及び健全化判断比率'!B75="","",'各会計、関係団体の財政状況及び健全化判断比率'!B75)</f>
        <v>大曲仙北広域市町村圏組合（介護保険特別会計）</v>
      </c>
      <c r="BZ41" s="101"/>
      <c r="CA41" s="101"/>
      <c r="CB41" s="101"/>
      <c r="CC41" s="101"/>
      <c r="CD41" s="101"/>
      <c r="CE41" s="101"/>
      <c r="CF41" s="101"/>
      <c r="CG41" s="101"/>
      <c r="CH41" s="101"/>
      <c r="CI41" s="101"/>
      <c r="CJ41" s="101"/>
      <c r="CK41" s="101"/>
      <c r="CL41" s="101"/>
      <c r="CM41" s="101"/>
      <c r="CN41" s="95"/>
      <c r="CO41" s="100">
        <f t="shared" si="3"/>
      </c>
      <c r="CP41" s="100"/>
      <c r="CQ41" s="101">
        <f>IF('各会計、関係団体の財政状況及び健全化判断比率'!BS14="","",'各会計、関係団体の財政状況及び健全化判断比率'!BS14)</f>
      </c>
      <c r="CR41" s="101"/>
      <c r="CS41" s="101"/>
      <c r="CT41" s="101"/>
      <c r="CU41" s="101"/>
      <c r="CV41" s="101"/>
      <c r="CW41" s="101"/>
      <c r="CX41" s="101"/>
      <c r="CY41" s="101"/>
      <c r="CZ41" s="101"/>
      <c r="DA41" s="101"/>
      <c r="DB41" s="101"/>
      <c r="DC41" s="101"/>
      <c r="DD41" s="101"/>
      <c r="DE41" s="101"/>
      <c r="DF41" s="92"/>
      <c r="DG41" s="102">
        <f>IF('各会計、関係団体の財政状況及び健全化判断比率'!BR14="","",'各会計、関係団体の財政状況及び健全化判断比率'!BR14)</f>
      </c>
      <c r="DH41" s="102"/>
      <c r="DI41" s="99"/>
      <c r="DJ41" s="2"/>
      <c r="DK41" s="2"/>
      <c r="DL41" s="2"/>
      <c r="DM41" s="2"/>
      <c r="DN41" s="2"/>
      <c r="DO41" s="2"/>
    </row>
    <row r="42" spans="1:119" ht="32.25" customHeight="1">
      <c r="A42" s="2"/>
      <c r="B42" s="94"/>
      <c r="C42" s="100">
        <f t="shared" si="5"/>
      </c>
      <c r="D42" s="100"/>
      <c r="E42" s="101">
        <f>IF('各会計、関係団体の財政状況及び健全化判断比率'!B15="","",'各会計、関係団体の財政状況及び健全化判断比率'!B15)</f>
      </c>
      <c r="F42" s="101"/>
      <c r="G42" s="101"/>
      <c r="H42" s="101"/>
      <c r="I42" s="101"/>
      <c r="J42" s="101"/>
      <c r="K42" s="101"/>
      <c r="L42" s="101"/>
      <c r="M42" s="101"/>
      <c r="N42" s="101"/>
      <c r="O42" s="101"/>
      <c r="P42" s="101"/>
      <c r="Q42" s="101"/>
      <c r="R42" s="101"/>
      <c r="S42" s="101"/>
      <c r="T42" s="95"/>
      <c r="U42" s="100">
        <f t="shared" si="4"/>
      </c>
      <c r="V42" s="100"/>
      <c r="W42" s="101"/>
      <c r="X42" s="101"/>
      <c r="Y42" s="101"/>
      <c r="Z42" s="101"/>
      <c r="AA42" s="101"/>
      <c r="AB42" s="101"/>
      <c r="AC42" s="101"/>
      <c r="AD42" s="101"/>
      <c r="AE42" s="101"/>
      <c r="AF42" s="101"/>
      <c r="AG42" s="101"/>
      <c r="AH42" s="101"/>
      <c r="AI42" s="101"/>
      <c r="AJ42" s="101"/>
      <c r="AK42" s="101"/>
      <c r="AL42" s="95"/>
      <c r="AM42" s="100">
        <f t="shared" si="0"/>
      </c>
      <c r="AN42" s="100"/>
      <c r="AO42" s="101"/>
      <c r="AP42" s="101"/>
      <c r="AQ42" s="101"/>
      <c r="AR42" s="101"/>
      <c r="AS42" s="101"/>
      <c r="AT42" s="101"/>
      <c r="AU42" s="101"/>
      <c r="AV42" s="101"/>
      <c r="AW42" s="101"/>
      <c r="AX42" s="101"/>
      <c r="AY42" s="101"/>
      <c r="AZ42" s="101"/>
      <c r="BA42" s="101"/>
      <c r="BB42" s="101"/>
      <c r="BC42" s="101"/>
      <c r="BD42" s="95"/>
      <c r="BE42" s="100">
        <f t="shared" si="1"/>
      </c>
      <c r="BF42" s="100"/>
      <c r="BG42" s="101"/>
      <c r="BH42" s="101"/>
      <c r="BI42" s="101"/>
      <c r="BJ42" s="101"/>
      <c r="BK42" s="101"/>
      <c r="BL42" s="101"/>
      <c r="BM42" s="101"/>
      <c r="BN42" s="101"/>
      <c r="BO42" s="101"/>
      <c r="BP42" s="101"/>
      <c r="BQ42" s="101"/>
      <c r="BR42" s="101"/>
      <c r="BS42" s="101"/>
      <c r="BT42" s="101"/>
      <c r="BU42" s="101"/>
      <c r="BV42" s="95"/>
      <c r="BW42" s="100">
        <f t="shared" si="2"/>
        <v>15</v>
      </c>
      <c r="BX42" s="100"/>
      <c r="BY42" s="101" t="str">
        <f>IF('各会計、関係団体の財政状況及び健全化判断比率'!B76="","",'各会計、関係団体の財政状況及び健全化判断比率'!B76)</f>
        <v>大仙美郷環境事業組合（大仙美郷環境事業組合会計）</v>
      </c>
      <c r="BZ42" s="101"/>
      <c r="CA42" s="101"/>
      <c r="CB42" s="101"/>
      <c r="CC42" s="101"/>
      <c r="CD42" s="101"/>
      <c r="CE42" s="101"/>
      <c r="CF42" s="101"/>
      <c r="CG42" s="101"/>
      <c r="CH42" s="101"/>
      <c r="CI42" s="101"/>
      <c r="CJ42" s="101"/>
      <c r="CK42" s="101"/>
      <c r="CL42" s="101"/>
      <c r="CM42" s="101"/>
      <c r="CN42" s="95"/>
      <c r="CO42" s="100">
        <f t="shared" si="3"/>
      </c>
      <c r="CP42" s="100"/>
      <c r="CQ42" s="101">
        <f>IF('各会計、関係団体の財政状況及び健全化判断比率'!BS15="","",'各会計、関係団体の財政状況及び健全化判断比率'!BS15)</f>
      </c>
      <c r="CR42" s="101"/>
      <c r="CS42" s="101"/>
      <c r="CT42" s="101"/>
      <c r="CU42" s="101"/>
      <c r="CV42" s="101"/>
      <c r="CW42" s="101"/>
      <c r="CX42" s="101"/>
      <c r="CY42" s="101"/>
      <c r="CZ42" s="101"/>
      <c r="DA42" s="101"/>
      <c r="DB42" s="101"/>
      <c r="DC42" s="101"/>
      <c r="DD42" s="101"/>
      <c r="DE42" s="101"/>
      <c r="DF42" s="92"/>
      <c r="DG42" s="102">
        <f>IF('各会計、関係団体の財政状況及び健全化判断比率'!BR15="","",'各会計、関係団体の財政状況及び健全化判断比率'!BR15)</f>
      </c>
      <c r="DH42" s="102"/>
      <c r="DI42" s="99"/>
      <c r="DJ42" s="2"/>
      <c r="DK42" s="2"/>
      <c r="DL42" s="2"/>
      <c r="DM42" s="2"/>
      <c r="DN42" s="2"/>
      <c r="DO42" s="2"/>
    </row>
    <row r="43" spans="1:119" ht="32.25" customHeight="1">
      <c r="A43" s="2"/>
      <c r="B43" s="94"/>
      <c r="C43" s="100">
        <f t="shared" si="5"/>
      </c>
      <c r="D43" s="100"/>
      <c r="E43" s="101">
        <f>IF('各会計、関係団体の財政状況及び健全化判断比率'!B16="","",'各会計、関係団体の財政状況及び健全化判断比率'!B16)</f>
      </c>
      <c r="F43" s="101"/>
      <c r="G43" s="101"/>
      <c r="H43" s="101"/>
      <c r="I43" s="101"/>
      <c r="J43" s="101"/>
      <c r="K43" s="101"/>
      <c r="L43" s="101"/>
      <c r="M43" s="101"/>
      <c r="N43" s="101"/>
      <c r="O43" s="101"/>
      <c r="P43" s="101"/>
      <c r="Q43" s="101"/>
      <c r="R43" s="101"/>
      <c r="S43" s="101"/>
      <c r="T43" s="95"/>
      <c r="U43" s="100">
        <f t="shared" si="4"/>
      </c>
      <c r="V43" s="100"/>
      <c r="W43" s="101"/>
      <c r="X43" s="101"/>
      <c r="Y43" s="101"/>
      <c r="Z43" s="101"/>
      <c r="AA43" s="101"/>
      <c r="AB43" s="101"/>
      <c r="AC43" s="101"/>
      <c r="AD43" s="101"/>
      <c r="AE43" s="101"/>
      <c r="AF43" s="101"/>
      <c r="AG43" s="101"/>
      <c r="AH43" s="101"/>
      <c r="AI43" s="101"/>
      <c r="AJ43" s="101"/>
      <c r="AK43" s="101"/>
      <c r="AL43" s="95"/>
      <c r="AM43" s="100">
        <f t="shared" si="0"/>
      </c>
      <c r="AN43" s="100"/>
      <c r="AO43" s="101"/>
      <c r="AP43" s="101"/>
      <c r="AQ43" s="101"/>
      <c r="AR43" s="101"/>
      <c r="AS43" s="101"/>
      <c r="AT43" s="101"/>
      <c r="AU43" s="101"/>
      <c r="AV43" s="101"/>
      <c r="AW43" s="101"/>
      <c r="AX43" s="101"/>
      <c r="AY43" s="101"/>
      <c r="AZ43" s="101"/>
      <c r="BA43" s="101"/>
      <c r="BB43" s="101"/>
      <c r="BC43" s="101"/>
      <c r="BD43" s="95"/>
      <c r="BE43" s="100">
        <f t="shared" si="1"/>
      </c>
      <c r="BF43" s="100"/>
      <c r="BG43" s="101"/>
      <c r="BH43" s="101"/>
      <c r="BI43" s="101"/>
      <c r="BJ43" s="101"/>
      <c r="BK43" s="101"/>
      <c r="BL43" s="101"/>
      <c r="BM43" s="101"/>
      <c r="BN43" s="101"/>
      <c r="BO43" s="101"/>
      <c r="BP43" s="101"/>
      <c r="BQ43" s="101"/>
      <c r="BR43" s="101"/>
      <c r="BS43" s="101"/>
      <c r="BT43" s="101"/>
      <c r="BU43" s="101"/>
      <c r="BV43" s="95"/>
      <c r="BW43" s="100">
        <f t="shared" si="2"/>
        <v>16</v>
      </c>
      <c r="BX43" s="100"/>
      <c r="BY43" s="101" t="str">
        <f>IF('各会計、関係団体の財政状況及び健全化判断比率'!B77="","",'各会計、関係団体の財政状況及び健全化判断比率'!B77)</f>
        <v>大仙美郷介護福祉組合（一般会計）</v>
      </c>
      <c r="BZ43" s="101"/>
      <c r="CA43" s="101"/>
      <c r="CB43" s="101"/>
      <c r="CC43" s="101"/>
      <c r="CD43" s="101"/>
      <c r="CE43" s="101"/>
      <c r="CF43" s="101"/>
      <c r="CG43" s="101"/>
      <c r="CH43" s="101"/>
      <c r="CI43" s="101"/>
      <c r="CJ43" s="101"/>
      <c r="CK43" s="101"/>
      <c r="CL43" s="101"/>
      <c r="CM43" s="101"/>
      <c r="CN43" s="95"/>
      <c r="CO43" s="100">
        <f t="shared" si="3"/>
      </c>
      <c r="CP43" s="100"/>
      <c r="CQ43" s="101">
        <f>IF('各会計、関係団体の財政状況及び健全化判断比率'!BS16="","",'各会計、関係団体の財政状況及び健全化判断比率'!BS16)</f>
      </c>
      <c r="CR43" s="101"/>
      <c r="CS43" s="101"/>
      <c r="CT43" s="101"/>
      <c r="CU43" s="101"/>
      <c r="CV43" s="101"/>
      <c r="CW43" s="101"/>
      <c r="CX43" s="101"/>
      <c r="CY43" s="101"/>
      <c r="CZ43" s="101"/>
      <c r="DA43" s="101"/>
      <c r="DB43" s="101"/>
      <c r="DC43" s="101"/>
      <c r="DD43" s="101"/>
      <c r="DE43" s="101"/>
      <c r="DF43" s="92"/>
      <c r="DG43" s="102">
        <f>IF('各会計、関係団体の財政状況及び健全化判断比率'!BR16="","",'各会計、関係団体の財政状況及び健全化判断比率'!BR16)</f>
      </c>
      <c r="DH43" s="102"/>
      <c r="DI43" s="99"/>
      <c r="DJ43" s="2"/>
      <c r="DK43" s="2"/>
      <c r="DL43" s="2"/>
      <c r="DM43" s="2"/>
      <c r="DN43" s="2"/>
      <c r="DO43" s="2"/>
    </row>
    <row r="44" spans="1:119" ht="13.5" customHeight="1">
      <c r="A44" s="2"/>
      <c r="B44" s="103"/>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5"/>
      <c r="DJ44" s="2"/>
      <c r="DK44" s="2"/>
      <c r="DL44" s="2"/>
      <c r="DM44" s="2"/>
      <c r="DN44" s="2"/>
      <c r="DO44" s="2"/>
    </row>
    <row r="45" spans="1:119"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2:113" ht="12.75">
      <c r="B46" s="2" t="s">
        <v>117</v>
      </c>
      <c r="C46" s="2"/>
      <c r="D46" s="2"/>
      <c r="E46" s="2" t="s">
        <v>118</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spans="2:113" ht="12.75">
      <c r="B47" s="2"/>
      <c r="C47" s="2"/>
      <c r="D47" s="2"/>
      <c r="E47" s="2" t="s">
        <v>119</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spans="2:113" ht="12.75">
      <c r="B48" s="2"/>
      <c r="C48" s="2"/>
      <c r="D48" s="2"/>
      <c r="E48" s="2" t="s">
        <v>120</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ht="12.75">
      <c r="E49" s="106" t="s">
        <v>121</v>
      </c>
    </row>
    <row r="50" ht="12.75">
      <c r="E50" s="1" t="s">
        <v>122</v>
      </c>
    </row>
    <row r="51" ht="12.75">
      <c r="E51" s="1" t="s">
        <v>123</v>
      </c>
    </row>
    <row r="52" ht="12.75">
      <c r="E52" s="1" t="s">
        <v>124</v>
      </c>
    </row>
    <row r="53" ht="12.75"/>
    <row r="54" ht="12.75"/>
    <row r="55" ht="12.75"/>
    <row r="56" ht="12.75"/>
  </sheetData>
  <sheetProtection password="A7FD" sheet="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orizontalCentered="1"/>
  <pageMargins left="0" right="0" top="0.39375" bottom="0.39305555555555555" header="0.5118055555555555" footer="0.19652777777777777"/>
  <pageSetup cellComments="atEnd" fitToHeight="1" fitToWidth="1" horizontalDpi="300" verticalDpi="300" orientation="landscape" paperSize="9"/>
  <headerFooter alignWithMargins="0">
    <oddFooter>&amp;C&amp;11&amp;P/&amp;N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45"/>
  <sheetViews>
    <sheetView showGridLines="0" zoomScaleSheetLayoutView="100" workbookViewId="0" topLeftCell="A1">
      <selection activeCell="A1" sqref="A1"/>
    </sheetView>
  </sheetViews>
  <sheetFormatPr defaultColWidth="1.1484375" defaultRowHeight="12.75" customHeight="1" zeroHeight="1"/>
  <cols>
    <col min="1" max="1" width="7.28125" style="522" customWidth="1"/>
    <col min="2" max="2" width="12.140625" style="522" customWidth="1"/>
    <col min="3" max="3" width="18.7109375" style="522" customWidth="1"/>
    <col min="4" max="5" width="18.28125" style="522" customWidth="1"/>
    <col min="6" max="15" width="16.421875" style="522" customWidth="1"/>
    <col min="16" max="16" width="26.421875" style="522" customWidth="1"/>
    <col min="17" max="16384" width="0" style="522" hidden="1" customWidth="1"/>
  </cols>
  <sheetData>
    <row r="1" spans="1:16" ht="16.5" customHeight="1">
      <c r="A1" s="523"/>
      <c r="B1" s="523"/>
      <c r="C1" s="523"/>
      <c r="D1" s="523"/>
      <c r="E1" s="523"/>
      <c r="F1" s="523"/>
      <c r="G1" s="523"/>
      <c r="H1" s="523"/>
      <c r="I1" s="523"/>
      <c r="J1" s="523"/>
      <c r="K1" s="523"/>
      <c r="L1" s="523"/>
      <c r="M1" s="523"/>
      <c r="N1" s="523"/>
      <c r="O1" s="523"/>
      <c r="P1" s="523"/>
    </row>
    <row r="2" spans="1:16" ht="16.5" customHeight="1">
      <c r="A2" s="523"/>
      <c r="B2" s="523"/>
      <c r="C2" s="523"/>
      <c r="D2" s="523"/>
      <c r="E2" s="523"/>
      <c r="F2" s="523"/>
      <c r="G2" s="523"/>
      <c r="H2" s="523"/>
      <c r="I2" s="523"/>
      <c r="J2" s="523"/>
      <c r="K2" s="523"/>
      <c r="L2" s="523"/>
      <c r="M2" s="523"/>
      <c r="N2" s="523"/>
      <c r="O2" s="523"/>
      <c r="P2" s="523"/>
    </row>
    <row r="3" spans="1:16" ht="16.5" customHeight="1">
      <c r="A3" s="523"/>
      <c r="B3" s="523"/>
      <c r="C3" s="523"/>
      <c r="D3" s="523"/>
      <c r="E3" s="523"/>
      <c r="F3" s="523"/>
      <c r="G3" s="523"/>
      <c r="H3" s="523"/>
      <c r="I3" s="523"/>
      <c r="J3" s="523"/>
      <c r="K3" s="523"/>
      <c r="L3" s="523"/>
      <c r="M3" s="523"/>
      <c r="N3" s="523"/>
      <c r="O3" s="523"/>
      <c r="P3" s="523"/>
    </row>
    <row r="4" spans="1:16" ht="16.5" customHeight="1">
      <c r="A4" s="523"/>
      <c r="B4" s="523"/>
      <c r="C4" s="523"/>
      <c r="D4" s="523"/>
      <c r="E4" s="523"/>
      <c r="F4" s="523"/>
      <c r="G4" s="523"/>
      <c r="H4" s="523"/>
      <c r="I4" s="523"/>
      <c r="J4" s="523"/>
      <c r="K4" s="523"/>
      <c r="L4" s="523"/>
      <c r="M4" s="523"/>
      <c r="N4" s="523"/>
      <c r="O4" s="523"/>
      <c r="P4" s="523"/>
    </row>
    <row r="5" spans="1:16" ht="16.5" customHeight="1">
      <c r="A5" s="523"/>
      <c r="B5" s="523"/>
      <c r="C5" s="523"/>
      <c r="D5" s="523"/>
      <c r="E5" s="523"/>
      <c r="F5" s="523"/>
      <c r="G5" s="523"/>
      <c r="H5" s="523"/>
      <c r="I5" s="523"/>
      <c r="J5" s="523"/>
      <c r="K5" s="523"/>
      <c r="L5" s="523"/>
      <c r="M5" s="523"/>
      <c r="N5" s="523"/>
      <c r="O5" s="523"/>
      <c r="P5" s="523"/>
    </row>
    <row r="6" spans="1:16" ht="16.5" customHeight="1">
      <c r="A6" s="523"/>
      <c r="B6" s="523"/>
      <c r="C6" s="523"/>
      <c r="D6" s="523"/>
      <c r="E6" s="523"/>
      <c r="F6" s="523"/>
      <c r="G6" s="523"/>
      <c r="H6" s="523"/>
      <c r="I6" s="523"/>
      <c r="J6" s="523"/>
      <c r="K6" s="523"/>
      <c r="L6" s="523"/>
      <c r="M6" s="523"/>
      <c r="N6" s="523"/>
      <c r="O6" s="523"/>
      <c r="P6" s="523"/>
    </row>
    <row r="7" spans="1:16" ht="16.5" customHeight="1">
      <c r="A7" s="523"/>
      <c r="B7" s="523"/>
      <c r="C7" s="523"/>
      <c r="D7" s="523"/>
      <c r="E7" s="523"/>
      <c r="F7" s="523"/>
      <c r="G7" s="523"/>
      <c r="H7" s="523"/>
      <c r="I7" s="523"/>
      <c r="J7" s="523"/>
      <c r="K7" s="523"/>
      <c r="L7" s="523"/>
      <c r="M7" s="523"/>
      <c r="N7" s="523"/>
      <c r="O7" s="523"/>
      <c r="P7" s="523"/>
    </row>
    <row r="8" spans="1:16" ht="16.5" customHeight="1">
      <c r="A8" s="523"/>
      <c r="B8" s="523"/>
      <c r="C8" s="523"/>
      <c r="D8" s="523"/>
      <c r="E8" s="523"/>
      <c r="F8" s="523"/>
      <c r="G8" s="523"/>
      <c r="H8" s="523"/>
      <c r="I8" s="523"/>
      <c r="J8" s="523"/>
      <c r="K8" s="523"/>
      <c r="L8" s="523"/>
      <c r="M8" s="523"/>
      <c r="N8" s="523"/>
      <c r="O8" s="523"/>
      <c r="P8" s="523"/>
    </row>
    <row r="9" spans="1:16" ht="16.5" customHeight="1">
      <c r="A9" s="523"/>
      <c r="B9" s="523"/>
      <c r="C9" s="523"/>
      <c r="D9" s="523"/>
      <c r="E9" s="523"/>
      <c r="F9" s="523"/>
      <c r="G9" s="523"/>
      <c r="H9" s="523"/>
      <c r="I9" s="523"/>
      <c r="J9" s="523"/>
      <c r="K9" s="523"/>
      <c r="L9" s="523"/>
      <c r="M9" s="523"/>
      <c r="N9" s="523"/>
      <c r="O9" s="523"/>
      <c r="P9" s="523"/>
    </row>
    <row r="10" spans="1:16" ht="16.5" customHeight="1">
      <c r="A10" s="523"/>
      <c r="B10" s="523"/>
      <c r="C10" s="523"/>
      <c r="D10" s="523"/>
      <c r="E10" s="523"/>
      <c r="F10" s="523"/>
      <c r="G10" s="523"/>
      <c r="H10" s="523"/>
      <c r="I10" s="523"/>
      <c r="J10" s="523"/>
      <c r="K10" s="523"/>
      <c r="L10" s="523"/>
      <c r="M10" s="523"/>
      <c r="N10" s="523"/>
      <c r="O10" s="523"/>
      <c r="P10" s="523"/>
    </row>
    <row r="11" spans="1:16" ht="16.5" customHeight="1">
      <c r="A11" s="523"/>
      <c r="B11" s="523"/>
      <c r="C11" s="523"/>
      <c r="D11" s="523"/>
      <c r="E11" s="523"/>
      <c r="F11" s="523"/>
      <c r="G11" s="523"/>
      <c r="H11" s="523"/>
      <c r="I11" s="523"/>
      <c r="J11" s="523"/>
      <c r="K11" s="523"/>
      <c r="L11" s="523"/>
      <c r="M11" s="523"/>
      <c r="N11" s="523"/>
      <c r="O11" s="523"/>
      <c r="P11" s="523"/>
    </row>
    <row r="12" spans="1:16" ht="16.5" customHeight="1">
      <c r="A12" s="523"/>
      <c r="B12" s="523"/>
      <c r="C12" s="523"/>
      <c r="D12" s="523"/>
      <c r="E12" s="523"/>
      <c r="F12" s="523"/>
      <c r="G12" s="523"/>
      <c r="H12" s="523"/>
      <c r="I12" s="523"/>
      <c r="J12" s="523"/>
      <c r="K12" s="523"/>
      <c r="L12" s="523"/>
      <c r="M12" s="523"/>
      <c r="N12" s="523"/>
      <c r="O12" s="523"/>
      <c r="P12" s="523"/>
    </row>
    <row r="13" spans="1:16" ht="16.5" customHeight="1">
      <c r="A13" s="523"/>
      <c r="B13" s="523"/>
      <c r="C13" s="523"/>
      <c r="D13" s="523"/>
      <c r="E13" s="523"/>
      <c r="F13" s="523"/>
      <c r="G13" s="523"/>
      <c r="H13" s="523"/>
      <c r="I13" s="523"/>
      <c r="J13" s="523"/>
      <c r="K13" s="523"/>
      <c r="L13" s="523"/>
      <c r="M13" s="523"/>
      <c r="N13" s="523"/>
      <c r="O13" s="523"/>
      <c r="P13" s="523"/>
    </row>
    <row r="14" spans="1:16" ht="16.5" customHeight="1">
      <c r="A14" s="523"/>
      <c r="B14" s="523"/>
      <c r="C14" s="523"/>
      <c r="D14" s="523"/>
      <c r="E14" s="523"/>
      <c r="F14" s="523"/>
      <c r="G14" s="523"/>
      <c r="H14" s="523"/>
      <c r="I14" s="523"/>
      <c r="J14" s="523"/>
      <c r="K14" s="523"/>
      <c r="L14" s="523"/>
      <c r="M14" s="523"/>
      <c r="N14" s="523"/>
      <c r="O14" s="523"/>
      <c r="P14" s="523"/>
    </row>
    <row r="15" spans="1:16" ht="16.5" customHeight="1">
      <c r="A15" s="523"/>
      <c r="B15" s="523"/>
      <c r="C15" s="523"/>
      <c r="D15" s="523"/>
      <c r="E15" s="523"/>
      <c r="F15" s="523"/>
      <c r="G15" s="523"/>
      <c r="H15" s="523"/>
      <c r="I15" s="523"/>
      <c r="J15" s="523"/>
      <c r="K15" s="523"/>
      <c r="L15" s="523"/>
      <c r="M15" s="523"/>
      <c r="N15" s="523"/>
      <c r="O15" s="523"/>
      <c r="P15" s="523"/>
    </row>
    <row r="16" spans="1:16" ht="16.5" customHeight="1">
      <c r="A16" s="523"/>
      <c r="B16" s="523"/>
      <c r="C16" s="523"/>
      <c r="D16" s="523"/>
      <c r="E16" s="523"/>
      <c r="F16" s="523"/>
      <c r="G16" s="523"/>
      <c r="H16" s="523"/>
      <c r="I16" s="523"/>
      <c r="J16" s="523"/>
      <c r="K16" s="523"/>
      <c r="L16" s="523"/>
      <c r="M16" s="523"/>
      <c r="N16" s="523"/>
      <c r="O16" s="523"/>
      <c r="P16" s="523"/>
    </row>
    <row r="17" spans="1:16" ht="16.5" customHeight="1">
      <c r="A17" s="523"/>
      <c r="B17" s="523"/>
      <c r="C17" s="523"/>
      <c r="D17" s="523"/>
      <c r="E17" s="523"/>
      <c r="F17" s="523"/>
      <c r="G17" s="523"/>
      <c r="H17" s="523"/>
      <c r="I17" s="523"/>
      <c r="J17" s="523"/>
      <c r="K17" s="523"/>
      <c r="L17" s="523"/>
      <c r="M17" s="523"/>
      <c r="N17" s="523"/>
      <c r="O17" s="523"/>
      <c r="P17" s="523"/>
    </row>
    <row r="18" spans="1:16" ht="16.5" customHeight="1">
      <c r="A18" s="523"/>
      <c r="B18" s="523"/>
      <c r="C18" s="523"/>
      <c r="D18" s="523"/>
      <c r="E18" s="523"/>
      <c r="F18" s="523"/>
      <c r="G18" s="523"/>
      <c r="H18" s="523"/>
      <c r="I18" s="523"/>
      <c r="J18" s="523"/>
      <c r="K18" s="523"/>
      <c r="L18" s="523"/>
      <c r="M18" s="523"/>
      <c r="N18" s="523"/>
      <c r="O18" s="523"/>
      <c r="P18" s="523"/>
    </row>
    <row r="19" spans="1:16" ht="16.5" customHeight="1">
      <c r="A19" s="523"/>
      <c r="B19" s="523"/>
      <c r="C19" s="523"/>
      <c r="D19" s="523"/>
      <c r="E19" s="523"/>
      <c r="F19" s="523"/>
      <c r="G19" s="523"/>
      <c r="H19" s="523"/>
      <c r="I19" s="523"/>
      <c r="J19" s="523"/>
      <c r="K19" s="523"/>
      <c r="L19" s="523"/>
      <c r="M19" s="523"/>
      <c r="N19" s="523"/>
      <c r="O19" s="523"/>
      <c r="P19" s="523"/>
    </row>
    <row r="20" spans="1:16" ht="16.5" customHeight="1">
      <c r="A20" s="523"/>
      <c r="B20" s="523"/>
      <c r="C20" s="523"/>
      <c r="D20" s="523"/>
      <c r="E20" s="523"/>
      <c r="F20" s="523"/>
      <c r="G20" s="523"/>
      <c r="H20" s="523"/>
      <c r="I20" s="523"/>
      <c r="J20" s="523"/>
      <c r="K20" s="523"/>
      <c r="L20" s="523"/>
      <c r="M20" s="523"/>
      <c r="N20" s="523"/>
      <c r="O20" s="523"/>
      <c r="P20" s="523"/>
    </row>
    <row r="21" spans="1:16" ht="16.5" customHeight="1">
      <c r="A21" s="523"/>
      <c r="B21" s="523"/>
      <c r="C21" s="523"/>
      <c r="D21" s="523"/>
      <c r="E21" s="523"/>
      <c r="F21" s="523"/>
      <c r="G21" s="523"/>
      <c r="H21" s="523"/>
      <c r="I21" s="523"/>
      <c r="J21" s="523"/>
      <c r="K21" s="523"/>
      <c r="L21" s="523"/>
      <c r="M21" s="523"/>
      <c r="N21" s="523"/>
      <c r="O21" s="523"/>
      <c r="P21" s="523"/>
    </row>
    <row r="22" spans="1:16" ht="16.5" customHeight="1">
      <c r="A22" s="523"/>
      <c r="B22" s="523"/>
      <c r="C22" s="523"/>
      <c r="D22" s="523"/>
      <c r="E22" s="523"/>
      <c r="F22" s="523"/>
      <c r="G22" s="523"/>
      <c r="H22" s="523"/>
      <c r="I22" s="523"/>
      <c r="J22" s="523"/>
      <c r="K22" s="523"/>
      <c r="L22" s="523"/>
      <c r="M22" s="523"/>
      <c r="N22" s="523"/>
      <c r="O22" s="523"/>
      <c r="P22" s="523"/>
    </row>
    <row r="23" spans="1:16" ht="16.5" customHeight="1">
      <c r="A23" s="523"/>
      <c r="B23" s="523"/>
      <c r="C23" s="523"/>
      <c r="D23" s="523"/>
      <c r="E23" s="523"/>
      <c r="F23" s="523"/>
      <c r="G23" s="523"/>
      <c r="H23" s="523"/>
      <c r="I23" s="523"/>
      <c r="J23" s="523"/>
      <c r="K23" s="523"/>
      <c r="L23" s="523"/>
      <c r="M23" s="523"/>
      <c r="N23" s="523"/>
      <c r="O23" s="523"/>
      <c r="P23" s="523"/>
    </row>
    <row r="24" spans="1:16" ht="16.5" customHeight="1">
      <c r="A24" s="523"/>
      <c r="B24" s="523"/>
      <c r="C24" s="523"/>
      <c r="D24" s="523"/>
      <c r="E24" s="523"/>
      <c r="F24" s="523"/>
      <c r="G24" s="523"/>
      <c r="H24" s="523"/>
      <c r="I24" s="523"/>
      <c r="J24" s="523"/>
      <c r="K24" s="523"/>
      <c r="L24" s="523"/>
      <c r="M24" s="523"/>
      <c r="N24" s="523"/>
      <c r="O24" s="523"/>
      <c r="P24" s="523"/>
    </row>
    <row r="25" spans="1:16" ht="16.5" customHeight="1">
      <c r="A25" s="523"/>
      <c r="B25" s="523"/>
      <c r="C25" s="523"/>
      <c r="D25" s="523"/>
      <c r="E25" s="523"/>
      <c r="F25" s="523"/>
      <c r="G25" s="523"/>
      <c r="H25" s="523"/>
      <c r="I25" s="523"/>
      <c r="J25" s="523"/>
      <c r="K25" s="523"/>
      <c r="L25" s="523"/>
      <c r="M25" s="523"/>
      <c r="N25" s="523"/>
      <c r="O25" s="523"/>
      <c r="P25" s="523"/>
    </row>
    <row r="26" spans="1:16" ht="16.5" customHeight="1">
      <c r="A26" s="523"/>
      <c r="B26" s="523"/>
      <c r="C26" s="523"/>
      <c r="D26" s="523"/>
      <c r="E26" s="523"/>
      <c r="F26" s="523"/>
      <c r="G26" s="523"/>
      <c r="H26" s="523"/>
      <c r="I26" s="523"/>
      <c r="J26" s="523"/>
      <c r="K26" s="523"/>
      <c r="L26" s="523"/>
      <c r="M26" s="523"/>
      <c r="N26" s="523"/>
      <c r="O26" s="523"/>
      <c r="P26" s="523"/>
    </row>
    <row r="27" spans="1:16" ht="16.5" customHeight="1">
      <c r="A27" s="523"/>
      <c r="B27" s="523"/>
      <c r="C27" s="523"/>
      <c r="D27" s="523"/>
      <c r="E27" s="523"/>
      <c r="F27" s="523"/>
      <c r="G27" s="523"/>
      <c r="H27" s="523"/>
      <c r="I27" s="523"/>
      <c r="J27" s="523"/>
      <c r="K27" s="523"/>
      <c r="L27" s="523"/>
      <c r="M27" s="523"/>
      <c r="N27" s="523"/>
      <c r="O27" s="523"/>
      <c r="P27" s="523"/>
    </row>
    <row r="28" spans="1:16" ht="16.5" customHeight="1">
      <c r="A28" s="523"/>
      <c r="B28" s="523"/>
      <c r="C28" s="523"/>
      <c r="D28" s="523"/>
      <c r="E28" s="523"/>
      <c r="F28" s="523"/>
      <c r="G28" s="523"/>
      <c r="H28" s="523"/>
      <c r="I28" s="523"/>
      <c r="J28" s="523"/>
      <c r="K28" s="523"/>
      <c r="L28" s="523"/>
      <c r="M28" s="523"/>
      <c r="N28" s="523"/>
      <c r="O28" s="523"/>
      <c r="P28" s="523"/>
    </row>
    <row r="29" spans="1:16" ht="16.5" customHeight="1">
      <c r="A29" s="523"/>
      <c r="B29" s="523"/>
      <c r="C29" s="523"/>
      <c r="D29" s="523"/>
      <c r="E29" s="523"/>
      <c r="F29" s="523"/>
      <c r="G29" s="523"/>
      <c r="H29" s="523"/>
      <c r="I29" s="523"/>
      <c r="J29" s="523"/>
      <c r="K29" s="523"/>
      <c r="L29" s="523"/>
      <c r="M29" s="523"/>
      <c r="N29" s="523"/>
      <c r="O29" s="523"/>
      <c r="P29" s="523"/>
    </row>
    <row r="30" spans="1:16" ht="16.5" customHeight="1">
      <c r="A30" s="523"/>
      <c r="B30" s="523"/>
      <c r="C30" s="523"/>
      <c r="D30" s="523"/>
      <c r="E30" s="523"/>
      <c r="F30" s="523"/>
      <c r="G30" s="523"/>
      <c r="H30" s="523"/>
      <c r="I30" s="523"/>
      <c r="J30" s="523"/>
      <c r="K30" s="523"/>
      <c r="L30" s="523"/>
      <c r="M30" s="523"/>
      <c r="N30" s="523"/>
      <c r="O30" s="523"/>
      <c r="P30" s="523"/>
    </row>
    <row r="31" spans="1:16" ht="16.5" customHeight="1">
      <c r="A31" s="523"/>
      <c r="B31" s="523"/>
      <c r="C31" s="523"/>
      <c r="D31" s="523"/>
      <c r="E31" s="523"/>
      <c r="F31" s="523"/>
      <c r="G31" s="523"/>
      <c r="H31" s="523"/>
      <c r="I31" s="523"/>
      <c r="J31" s="523"/>
      <c r="K31" s="523"/>
      <c r="L31" s="523"/>
      <c r="M31" s="523"/>
      <c r="N31" s="523"/>
      <c r="O31" s="523"/>
      <c r="P31" s="523"/>
    </row>
    <row r="32" spans="1:16" ht="31.5" customHeight="1">
      <c r="A32" s="523"/>
      <c r="B32" s="523"/>
      <c r="C32" s="523"/>
      <c r="D32" s="523"/>
      <c r="E32" s="523"/>
      <c r="F32" s="523"/>
      <c r="G32" s="523"/>
      <c r="H32" s="523"/>
      <c r="I32" s="523"/>
      <c r="J32" s="524" t="s">
        <v>433</v>
      </c>
      <c r="K32" s="523"/>
      <c r="L32" s="523"/>
      <c r="M32" s="523"/>
      <c r="N32" s="523"/>
      <c r="O32" s="523"/>
      <c r="P32" s="523"/>
    </row>
    <row r="33" spans="1:16" ht="39" customHeight="1">
      <c r="A33" s="523"/>
      <c r="B33" s="525" t="s">
        <v>442</v>
      </c>
      <c r="C33" s="526"/>
      <c r="D33" s="526"/>
      <c r="E33" s="527" t="s">
        <v>434</v>
      </c>
      <c r="F33" s="528" t="s">
        <v>435</v>
      </c>
      <c r="G33" s="529" t="s">
        <v>436</v>
      </c>
      <c r="H33" s="529" t="s">
        <v>437</v>
      </c>
      <c r="I33" s="529" t="s">
        <v>438</v>
      </c>
      <c r="J33" s="530" t="s">
        <v>439</v>
      </c>
      <c r="K33" s="523"/>
      <c r="L33" s="523"/>
      <c r="M33" s="523"/>
      <c r="N33" s="523"/>
      <c r="O33" s="523"/>
      <c r="P33" s="523"/>
    </row>
    <row r="34" spans="1:16" ht="39" customHeight="1">
      <c r="A34" s="523"/>
      <c r="B34" s="531"/>
      <c r="C34" s="532" t="s">
        <v>278</v>
      </c>
      <c r="D34" s="532"/>
      <c r="E34" s="532"/>
      <c r="F34" s="533">
        <v>4.17</v>
      </c>
      <c r="G34" s="534">
        <v>5.34</v>
      </c>
      <c r="H34" s="534">
        <v>4.65</v>
      </c>
      <c r="I34" s="534">
        <v>5.41</v>
      </c>
      <c r="J34" s="535">
        <v>4.74</v>
      </c>
      <c r="K34" s="523"/>
      <c r="L34" s="523"/>
      <c r="M34" s="523"/>
      <c r="N34" s="523"/>
      <c r="O34" s="523"/>
      <c r="P34" s="523"/>
    </row>
    <row r="35" spans="1:16" ht="39" customHeight="1">
      <c r="A35" s="523"/>
      <c r="B35" s="536"/>
      <c r="C35" s="537" t="s">
        <v>296</v>
      </c>
      <c r="D35" s="537"/>
      <c r="E35" s="537"/>
      <c r="F35" s="538">
        <v>3.04</v>
      </c>
      <c r="G35" s="539">
        <v>2.7</v>
      </c>
      <c r="H35" s="539">
        <v>2.19</v>
      </c>
      <c r="I35" s="539">
        <v>3.87</v>
      </c>
      <c r="J35" s="540">
        <v>4.62</v>
      </c>
      <c r="K35" s="523"/>
      <c r="L35" s="523"/>
      <c r="M35" s="523"/>
      <c r="N35" s="523"/>
      <c r="O35" s="523"/>
      <c r="P35" s="523"/>
    </row>
    <row r="36" spans="1:16" ht="39" customHeight="1">
      <c r="A36" s="523"/>
      <c r="B36" s="536"/>
      <c r="C36" s="537" t="s">
        <v>300</v>
      </c>
      <c r="D36" s="537"/>
      <c r="E36" s="537"/>
      <c r="F36" s="538">
        <v>0.02</v>
      </c>
      <c r="G36" s="539">
        <v>0.03</v>
      </c>
      <c r="H36" s="539">
        <v>0.03</v>
      </c>
      <c r="I36" s="539">
        <v>0.08</v>
      </c>
      <c r="J36" s="540">
        <v>0.12</v>
      </c>
      <c r="K36" s="523"/>
      <c r="L36" s="523"/>
      <c r="M36" s="523"/>
      <c r="N36" s="523"/>
      <c r="O36" s="523"/>
      <c r="P36" s="523"/>
    </row>
    <row r="37" spans="1:16" ht="39" customHeight="1">
      <c r="A37" s="523"/>
      <c r="B37" s="536"/>
      <c r="C37" s="537" t="s">
        <v>298</v>
      </c>
      <c r="D37" s="537"/>
      <c r="E37" s="537"/>
      <c r="F37" s="538">
        <v>0.01</v>
      </c>
      <c r="G37" s="539">
        <v>0.08</v>
      </c>
      <c r="H37" s="539">
        <v>0</v>
      </c>
      <c r="I37" s="539">
        <v>0.17</v>
      </c>
      <c r="J37" s="540">
        <v>0.1</v>
      </c>
      <c r="K37" s="523"/>
      <c r="L37" s="523"/>
      <c r="M37" s="523"/>
      <c r="N37" s="523"/>
      <c r="O37" s="523"/>
      <c r="P37" s="523"/>
    </row>
    <row r="38" spans="1:16" ht="39" customHeight="1">
      <c r="A38" s="523"/>
      <c r="B38" s="536"/>
      <c r="C38" s="537" t="s">
        <v>301</v>
      </c>
      <c r="D38" s="537"/>
      <c r="E38" s="537"/>
      <c r="F38" s="538">
        <v>0.03</v>
      </c>
      <c r="G38" s="539">
        <v>0.06</v>
      </c>
      <c r="H38" s="539">
        <v>0.03</v>
      </c>
      <c r="I38" s="539">
        <v>0.04</v>
      </c>
      <c r="J38" s="540">
        <v>0.02</v>
      </c>
      <c r="K38" s="523"/>
      <c r="L38" s="523"/>
      <c r="M38" s="523"/>
      <c r="N38" s="523"/>
      <c r="O38" s="523"/>
      <c r="P38" s="523"/>
    </row>
    <row r="39" spans="1:16" ht="39" customHeight="1">
      <c r="A39" s="523"/>
      <c r="B39" s="536"/>
      <c r="C39" s="537" t="s">
        <v>297</v>
      </c>
      <c r="D39" s="537"/>
      <c r="E39" s="537"/>
      <c r="F39" s="538">
        <v>0</v>
      </c>
      <c r="G39" s="539">
        <v>0</v>
      </c>
      <c r="H39" s="539">
        <v>0</v>
      </c>
      <c r="I39" s="539">
        <v>0</v>
      </c>
      <c r="J39" s="540">
        <v>0</v>
      </c>
      <c r="K39" s="523"/>
      <c r="L39" s="523"/>
      <c r="M39" s="523"/>
      <c r="N39" s="523"/>
      <c r="O39" s="523"/>
      <c r="P39" s="523"/>
    </row>
    <row r="40" spans="1:16" ht="39" customHeight="1">
      <c r="A40" s="523"/>
      <c r="B40" s="536"/>
      <c r="C40" s="537"/>
      <c r="D40" s="537"/>
      <c r="E40" s="537"/>
      <c r="F40" s="538"/>
      <c r="G40" s="539"/>
      <c r="H40" s="539"/>
      <c r="I40" s="539"/>
      <c r="J40" s="540"/>
      <c r="K40" s="523"/>
      <c r="L40" s="523"/>
      <c r="M40" s="523"/>
      <c r="N40" s="523"/>
      <c r="O40" s="523"/>
      <c r="P40" s="523"/>
    </row>
    <row r="41" spans="1:16" ht="39" customHeight="1">
      <c r="A41" s="523"/>
      <c r="B41" s="536"/>
      <c r="C41" s="537"/>
      <c r="D41" s="537"/>
      <c r="E41" s="537"/>
      <c r="F41" s="538"/>
      <c r="G41" s="539"/>
      <c r="H41" s="539"/>
      <c r="I41" s="539"/>
      <c r="J41" s="540"/>
      <c r="K41" s="523"/>
      <c r="L41" s="523"/>
      <c r="M41" s="523"/>
      <c r="N41" s="523"/>
      <c r="O41" s="523"/>
      <c r="P41" s="523"/>
    </row>
    <row r="42" spans="1:16" ht="39" customHeight="1">
      <c r="A42" s="523"/>
      <c r="B42" s="541"/>
      <c r="C42" s="537" t="s">
        <v>443</v>
      </c>
      <c r="D42" s="537"/>
      <c r="E42" s="537"/>
      <c r="F42" s="538" t="s">
        <v>47</v>
      </c>
      <c r="G42" s="539" t="s">
        <v>47</v>
      </c>
      <c r="H42" s="539" t="s">
        <v>47</v>
      </c>
      <c r="I42" s="539" t="s">
        <v>47</v>
      </c>
      <c r="J42" s="540" t="s">
        <v>47</v>
      </c>
      <c r="K42" s="523"/>
      <c r="L42" s="523"/>
      <c r="M42" s="523"/>
      <c r="N42" s="523"/>
      <c r="O42" s="523"/>
      <c r="P42" s="523"/>
    </row>
    <row r="43" spans="1:16" ht="39" customHeight="1">
      <c r="A43" s="523"/>
      <c r="B43" s="542"/>
      <c r="C43" s="543" t="s">
        <v>444</v>
      </c>
      <c r="D43" s="543"/>
      <c r="E43" s="543"/>
      <c r="F43" s="544" t="s">
        <v>47</v>
      </c>
      <c r="G43" s="545" t="s">
        <v>47</v>
      </c>
      <c r="H43" s="545" t="s">
        <v>47</v>
      </c>
      <c r="I43" s="545" t="s">
        <v>47</v>
      </c>
      <c r="J43" s="546" t="s">
        <v>47</v>
      </c>
      <c r="K43" s="523"/>
      <c r="L43" s="523"/>
      <c r="M43" s="523"/>
      <c r="N43" s="523"/>
      <c r="O43" s="523"/>
      <c r="P43" s="523"/>
    </row>
    <row r="44" spans="1:16" ht="39" customHeight="1">
      <c r="A44" s="523"/>
      <c r="B44" s="547" t="s">
        <v>445</v>
      </c>
      <c r="C44" s="548"/>
      <c r="D44" s="549"/>
      <c r="E44" s="549"/>
      <c r="F44" s="550"/>
      <c r="G44" s="550"/>
      <c r="H44" s="550"/>
      <c r="I44" s="550"/>
      <c r="J44" s="550"/>
      <c r="K44" s="523"/>
      <c r="L44" s="523"/>
      <c r="M44" s="523"/>
      <c r="N44" s="523"/>
      <c r="O44" s="523"/>
      <c r="P44" s="523"/>
    </row>
    <row r="45" spans="1:16" ht="18" customHeight="1">
      <c r="A45" s="523"/>
      <c r="B45" s="523"/>
      <c r="C45" s="523"/>
      <c r="D45" s="523"/>
      <c r="E45" s="523"/>
      <c r="F45" s="523"/>
      <c r="G45" s="523"/>
      <c r="H45" s="523"/>
      <c r="I45" s="523"/>
      <c r="J45" s="523"/>
      <c r="K45" s="523"/>
      <c r="L45" s="523"/>
      <c r="M45" s="523"/>
      <c r="N45" s="523"/>
      <c r="O45" s="523"/>
      <c r="P45" s="523"/>
    </row>
  </sheetData>
  <sheetProtection password="A7FD" sheet="1"/>
  <mergeCells count="10">
    <mergeCell ref="C34:E34"/>
    <mergeCell ref="C35:E35"/>
    <mergeCell ref="C36:E36"/>
    <mergeCell ref="C37:E37"/>
    <mergeCell ref="C38:E38"/>
    <mergeCell ref="C39:E39"/>
    <mergeCell ref="C40:E40"/>
    <mergeCell ref="C41:E41"/>
    <mergeCell ref="C42:E42"/>
    <mergeCell ref="C43:E43"/>
  </mergeCells>
  <printOptions horizontalCentered="1"/>
  <pageMargins left="0" right="0" top="0.19652777777777777" bottom="0" header="0.5118055555555555" footer="0"/>
  <pageSetup fitToHeight="1" fitToWidth="1" horizontalDpi="300" verticalDpi="300" orientation="landscape" paperSize="9"/>
  <headerFooter alignWithMargins="0">
    <oddFooter>&amp;C&amp;11&amp;P/&amp;N</oddFooter>
  </headerFooter>
  <rowBreaks count="1" manualBreakCount="1">
    <brk id="47"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U56"/>
  <sheetViews>
    <sheetView showGridLines="0" zoomScaleSheetLayoutView="55" workbookViewId="0" topLeftCell="A1">
      <selection activeCell="A1" sqref="A1"/>
    </sheetView>
  </sheetViews>
  <sheetFormatPr defaultColWidth="1.1484375" defaultRowHeight="12" customHeight="1" zeroHeight="1"/>
  <cols>
    <col min="1" max="1" width="7.28125" style="551" customWidth="1"/>
    <col min="2" max="3" width="12.00390625" style="551" customWidth="1"/>
    <col min="4" max="4" width="11.00390625" style="551" customWidth="1"/>
    <col min="5" max="10" width="12.140625" style="551" customWidth="1"/>
    <col min="11" max="15" width="14.421875" style="551" customWidth="1"/>
    <col min="16" max="21" width="12.7109375" style="551" customWidth="1"/>
    <col min="22" max="16384" width="0" style="551" hidden="1" customWidth="1"/>
  </cols>
  <sheetData>
    <row r="1" spans="1:21" ht="13.5" customHeight="1">
      <c r="A1" s="552"/>
      <c r="B1" s="552"/>
      <c r="C1" s="552"/>
      <c r="D1" s="552"/>
      <c r="E1" s="552"/>
      <c r="F1" s="552"/>
      <c r="G1" s="552"/>
      <c r="H1" s="552"/>
      <c r="I1" s="552"/>
      <c r="J1" s="552"/>
      <c r="K1" s="552"/>
      <c r="L1" s="552"/>
      <c r="M1" s="552"/>
      <c r="N1" s="552"/>
      <c r="O1" s="552"/>
      <c r="P1" s="552"/>
      <c r="Q1" s="552"/>
      <c r="R1" s="552"/>
      <c r="S1" s="552"/>
      <c r="T1" s="552"/>
      <c r="U1" s="552"/>
    </row>
    <row r="2" spans="1:21" ht="13.5" customHeight="1">
      <c r="A2" s="552"/>
      <c r="B2" s="552"/>
      <c r="C2" s="552"/>
      <c r="D2" s="552"/>
      <c r="E2" s="552"/>
      <c r="F2" s="552"/>
      <c r="G2" s="552"/>
      <c r="H2" s="552"/>
      <c r="I2" s="552"/>
      <c r="J2" s="552"/>
      <c r="K2" s="552"/>
      <c r="L2" s="552"/>
      <c r="M2" s="552"/>
      <c r="N2" s="552"/>
      <c r="O2" s="552"/>
      <c r="P2" s="552"/>
      <c r="Q2" s="552"/>
      <c r="R2" s="552"/>
      <c r="S2" s="552"/>
      <c r="T2" s="552"/>
      <c r="U2" s="552"/>
    </row>
    <row r="3" spans="1:21" ht="13.5" customHeight="1">
      <c r="A3" s="552"/>
      <c r="B3" s="552"/>
      <c r="C3" s="552"/>
      <c r="D3" s="552"/>
      <c r="E3" s="552"/>
      <c r="F3" s="552"/>
      <c r="G3" s="552"/>
      <c r="H3" s="552"/>
      <c r="I3" s="552"/>
      <c r="J3" s="552"/>
      <c r="K3" s="552"/>
      <c r="L3" s="552"/>
      <c r="M3" s="552"/>
      <c r="N3" s="552"/>
      <c r="O3" s="552"/>
      <c r="P3" s="552"/>
      <c r="Q3" s="552"/>
      <c r="R3" s="552"/>
      <c r="S3" s="552"/>
      <c r="T3" s="552"/>
      <c r="U3" s="552"/>
    </row>
    <row r="4" spans="1:21" ht="13.5" customHeight="1">
      <c r="A4" s="552"/>
      <c r="B4" s="552"/>
      <c r="C4" s="552"/>
      <c r="D4" s="552"/>
      <c r="E4" s="552"/>
      <c r="F4" s="552"/>
      <c r="G4" s="552"/>
      <c r="H4" s="552"/>
      <c r="I4" s="552"/>
      <c r="J4" s="552"/>
      <c r="K4" s="552"/>
      <c r="L4" s="552"/>
      <c r="M4" s="552"/>
      <c r="N4" s="552"/>
      <c r="O4" s="552"/>
      <c r="P4" s="552"/>
      <c r="Q4" s="552"/>
      <c r="R4" s="552"/>
      <c r="S4" s="552"/>
      <c r="T4" s="552"/>
      <c r="U4" s="552"/>
    </row>
    <row r="5" spans="1:21" ht="13.5" customHeight="1">
      <c r="A5" s="552"/>
      <c r="B5" s="552"/>
      <c r="C5" s="552"/>
      <c r="D5" s="552"/>
      <c r="E5" s="552"/>
      <c r="F5" s="552"/>
      <c r="G5" s="552"/>
      <c r="H5" s="552"/>
      <c r="I5" s="552"/>
      <c r="J5" s="552"/>
      <c r="K5" s="552"/>
      <c r="L5" s="552"/>
      <c r="M5" s="552"/>
      <c r="N5" s="552"/>
      <c r="O5" s="552"/>
      <c r="P5" s="552"/>
      <c r="Q5" s="552"/>
      <c r="R5" s="552"/>
      <c r="S5" s="552"/>
      <c r="T5" s="552"/>
      <c r="U5" s="552"/>
    </row>
    <row r="6" spans="1:21" ht="13.5" customHeight="1">
      <c r="A6" s="552"/>
      <c r="B6" s="552"/>
      <c r="C6" s="552"/>
      <c r="D6" s="552"/>
      <c r="E6" s="552"/>
      <c r="F6" s="552"/>
      <c r="G6" s="552"/>
      <c r="H6" s="552"/>
      <c r="I6" s="552"/>
      <c r="J6" s="552"/>
      <c r="K6" s="552"/>
      <c r="L6" s="552"/>
      <c r="M6" s="552"/>
      <c r="N6" s="552"/>
      <c r="O6" s="552"/>
      <c r="P6" s="552"/>
      <c r="Q6" s="552"/>
      <c r="R6" s="552"/>
      <c r="S6" s="552"/>
      <c r="T6" s="552"/>
      <c r="U6" s="552"/>
    </row>
    <row r="7" spans="1:21" ht="13.5" customHeight="1">
      <c r="A7" s="552"/>
      <c r="B7" s="552"/>
      <c r="C7" s="552"/>
      <c r="D7" s="552"/>
      <c r="E7" s="552"/>
      <c r="F7" s="552"/>
      <c r="G7" s="552"/>
      <c r="H7" s="552"/>
      <c r="I7" s="552"/>
      <c r="J7" s="552"/>
      <c r="K7" s="552"/>
      <c r="L7" s="552"/>
      <c r="M7" s="552"/>
      <c r="N7" s="552"/>
      <c r="O7" s="552"/>
      <c r="P7" s="552"/>
      <c r="Q7" s="552"/>
      <c r="R7" s="552"/>
      <c r="S7" s="552"/>
      <c r="T7" s="552"/>
      <c r="U7" s="552"/>
    </row>
    <row r="8" spans="1:21" ht="13.5" customHeight="1">
      <c r="A8" s="552"/>
      <c r="B8" s="552"/>
      <c r="C8" s="552"/>
      <c r="D8" s="552"/>
      <c r="E8" s="552"/>
      <c r="F8" s="552"/>
      <c r="G8" s="552"/>
      <c r="H8" s="552"/>
      <c r="I8" s="552"/>
      <c r="J8" s="552"/>
      <c r="K8" s="552"/>
      <c r="L8" s="552"/>
      <c r="M8" s="552"/>
      <c r="N8" s="552"/>
      <c r="O8" s="552"/>
      <c r="P8" s="552"/>
      <c r="Q8" s="552"/>
      <c r="R8" s="552"/>
      <c r="S8" s="552"/>
      <c r="T8" s="552"/>
      <c r="U8" s="552"/>
    </row>
    <row r="9" spans="1:21" ht="13.5" customHeight="1">
      <c r="A9" s="552"/>
      <c r="B9" s="552"/>
      <c r="C9" s="552"/>
      <c r="D9" s="552"/>
      <c r="E9" s="552"/>
      <c r="F9" s="552"/>
      <c r="G9" s="552"/>
      <c r="H9" s="552"/>
      <c r="I9" s="552"/>
      <c r="J9" s="552"/>
      <c r="K9" s="552"/>
      <c r="L9" s="552"/>
      <c r="M9" s="552"/>
      <c r="N9" s="552"/>
      <c r="O9" s="552"/>
      <c r="P9" s="552"/>
      <c r="Q9" s="552"/>
      <c r="R9" s="552"/>
      <c r="S9" s="552"/>
      <c r="T9" s="552"/>
      <c r="U9" s="552"/>
    </row>
    <row r="10" spans="1:21" ht="13.5" customHeight="1">
      <c r="A10" s="552"/>
      <c r="B10" s="552"/>
      <c r="C10" s="552"/>
      <c r="D10" s="552"/>
      <c r="E10" s="552"/>
      <c r="F10" s="552"/>
      <c r="G10" s="552"/>
      <c r="H10" s="552"/>
      <c r="I10" s="552"/>
      <c r="J10" s="552"/>
      <c r="K10" s="552"/>
      <c r="L10" s="552"/>
      <c r="M10" s="552"/>
      <c r="N10" s="552"/>
      <c r="O10" s="552"/>
      <c r="P10" s="552"/>
      <c r="Q10" s="552"/>
      <c r="R10" s="552"/>
      <c r="S10" s="552"/>
      <c r="T10" s="552"/>
      <c r="U10" s="552"/>
    </row>
    <row r="11" spans="1:21" ht="13.5" customHeight="1">
      <c r="A11" s="552"/>
      <c r="B11" s="552"/>
      <c r="C11" s="552"/>
      <c r="D11" s="552"/>
      <c r="E11" s="552"/>
      <c r="F11" s="552"/>
      <c r="G11" s="552"/>
      <c r="H11" s="552"/>
      <c r="I11" s="552"/>
      <c r="J11" s="552"/>
      <c r="K11" s="552"/>
      <c r="L11" s="552"/>
      <c r="M11" s="552"/>
      <c r="N11" s="552"/>
      <c r="O11" s="552"/>
      <c r="P11" s="552"/>
      <c r="Q11" s="552"/>
      <c r="R11" s="552"/>
      <c r="S11" s="552"/>
      <c r="T11" s="552"/>
      <c r="U11" s="552"/>
    </row>
    <row r="12" spans="1:21" ht="13.5" customHeight="1">
      <c r="A12" s="552"/>
      <c r="B12" s="552"/>
      <c r="C12" s="552"/>
      <c r="D12" s="552"/>
      <c r="E12" s="552"/>
      <c r="F12" s="552"/>
      <c r="G12" s="552"/>
      <c r="H12" s="552"/>
      <c r="I12" s="552"/>
      <c r="J12" s="552"/>
      <c r="K12" s="552"/>
      <c r="L12" s="552"/>
      <c r="M12" s="552"/>
      <c r="N12" s="552"/>
      <c r="O12" s="552"/>
      <c r="P12" s="552"/>
      <c r="Q12" s="552"/>
      <c r="R12" s="552"/>
      <c r="S12" s="552"/>
      <c r="T12" s="552"/>
      <c r="U12" s="552"/>
    </row>
    <row r="13" spans="1:21" ht="13.5" customHeight="1">
      <c r="A13" s="552"/>
      <c r="B13" s="552"/>
      <c r="C13" s="552"/>
      <c r="D13" s="552"/>
      <c r="E13" s="552"/>
      <c r="F13" s="552"/>
      <c r="G13" s="552"/>
      <c r="H13" s="552"/>
      <c r="I13" s="552"/>
      <c r="J13" s="552"/>
      <c r="K13" s="552"/>
      <c r="L13" s="552"/>
      <c r="M13" s="552"/>
      <c r="N13" s="552"/>
      <c r="O13" s="552"/>
      <c r="P13" s="552"/>
      <c r="Q13" s="552"/>
      <c r="R13" s="552"/>
      <c r="S13" s="552"/>
      <c r="T13" s="552"/>
      <c r="U13" s="552"/>
    </row>
    <row r="14" spans="1:21" ht="13.5" customHeight="1">
      <c r="A14" s="552"/>
      <c r="B14" s="552"/>
      <c r="C14" s="552"/>
      <c r="D14" s="552"/>
      <c r="E14" s="552"/>
      <c r="F14" s="552"/>
      <c r="G14" s="552"/>
      <c r="H14" s="552"/>
      <c r="I14" s="552"/>
      <c r="J14" s="552"/>
      <c r="K14" s="552"/>
      <c r="L14" s="552"/>
      <c r="M14" s="552"/>
      <c r="N14" s="552"/>
      <c r="O14" s="552"/>
      <c r="P14" s="552"/>
      <c r="Q14" s="552"/>
      <c r="R14" s="552"/>
      <c r="S14" s="552"/>
      <c r="T14" s="552"/>
      <c r="U14" s="552"/>
    </row>
    <row r="15" spans="1:21" ht="13.5" customHeight="1">
      <c r="A15" s="552"/>
      <c r="B15" s="552"/>
      <c r="C15" s="552"/>
      <c r="D15" s="552"/>
      <c r="E15" s="552"/>
      <c r="F15" s="552"/>
      <c r="G15" s="552"/>
      <c r="H15" s="552"/>
      <c r="I15" s="552"/>
      <c r="J15" s="552"/>
      <c r="K15" s="552"/>
      <c r="L15" s="552"/>
      <c r="M15" s="552"/>
      <c r="N15" s="552"/>
      <c r="O15" s="552"/>
      <c r="P15" s="552"/>
      <c r="Q15" s="552"/>
      <c r="R15" s="552"/>
      <c r="S15" s="552"/>
      <c r="T15" s="552"/>
      <c r="U15" s="552"/>
    </row>
    <row r="16" spans="1:21" ht="13.5" customHeight="1">
      <c r="A16" s="552"/>
      <c r="B16" s="552"/>
      <c r="C16" s="552"/>
      <c r="D16" s="552"/>
      <c r="E16" s="552"/>
      <c r="F16" s="552"/>
      <c r="G16" s="552"/>
      <c r="H16" s="552"/>
      <c r="I16" s="552"/>
      <c r="J16" s="552"/>
      <c r="K16" s="552"/>
      <c r="L16" s="552"/>
      <c r="M16" s="552"/>
      <c r="N16" s="552"/>
      <c r="O16" s="552"/>
      <c r="P16" s="552"/>
      <c r="Q16" s="552"/>
      <c r="R16" s="552"/>
      <c r="S16" s="552"/>
      <c r="T16" s="552"/>
      <c r="U16" s="552"/>
    </row>
    <row r="17" spans="1:21" ht="13.5" customHeight="1">
      <c r="A17" s="552"/>
      <c r="B17" s="552"/>
      <c r="C17" s="552"/>
      <c r="D17" s="552"/>
      <c r="E17" s="552"/>
      <c r="F17" s="552"/>
      <c r="G17" s="552"/>
      <c r="H17" s="552"/>
      <c r="I17" s="552"/>
      <c r="J17" s="552"/>
      <c r="K17" s="552"/>
      <c r="L17" s="552"/>
      <c r="M17" s="552"/>
      <c r="N17" s="552"/>
      <c r="O17" s="552"/>
      <c r="P17" s="552"/>
      <c r="Q17" s="552"/>
      <c r="R17" s="552"/>
      <c r="S17" s="552"/>
      <c r="T17" s="552"/>
      <c r="U17" s="552"/>
    </row>
    <row r="18" spans="1:21" ht="13.5" customHeight="1">
      <c r="A18" s="552"/>
      <c r="B18" s="552"/>
      <c r="C18" s="552"/>
      <c r="D18" s="552"/>
      <c r="E18" s="552"/>
      <c r="F18" s="552"/>
      <c r="G18" s="552"/>
      <c r="H18" s="552"/>
      <c r="I18" s="552"/>
      <c r="J18" s="552"/>
      <c r="K18" s="552"/>
      <c r="L18" s="552"/>
      <c r="M18" s="552"/>
      <c r="N18" s="552"/>
      <c r="O18" s="552"/>
      <c r="P18" s="552"/>
      <c r="Q18" s="552"/>
      <c r="R18" s="552"/>
      <c r="S18" s="552"/>
      <c r="T18" s="552"/>
      <c r="U18" s="552"/>
    </row>
    <row r="19" spans="1:21" ht="13.5" customHeight="1">
      <c r="A19" s="552"/>
      <c r="B19" s="552"/>
      <c r="C19" s="552"/>
      <c r="D19" s="552"/>
      <c r="E19" s="552"/>
      <c r="F19" s="552"/>
      <c r="G19" s="552"/>
      <c r="H19" s="552"/>
      <c r="I19" s="552"/>
      <c r="J19" s="552"/>
      <c r="K19" s="552"/>
      <c r="L19" s="552"/>
      <c r="M19" s="552"/>
      <c r="N19" s="552"/>
      <c r="O19" s="552"/>
      <c r="P19" s="552"/>
      <c r="Q19" s="552"/>
      <c r="R19" s="552"/>
      <c r="S19" s="552"/>
      <c r="T19" s="552"/>
      <c r="U19" s="552"/>
    </row>
    <row r="20" spans="1:21" ht="13.5" customHeight="1">
      <c r="A20" s="552"/>
      <c r="B20" s="552"/>
      <c r="C20" s="552"/>
      <c r="D20" s="552"/>
      <c r="E20" s="552"/>
      <c r="F20" s="552"/>
      <c r="G20" s="552"/>
      <c r="H20" s="552"/>
      <c r="I20" s="552"/>
      <c r="J20" s="552"/>
      <c r="K20" s="552"/>
      <c r="L20" s="552"/>
      <c r="M20" s="552"/>
      <c r="N20" s="552"/>
      <c r="O20" s="552"/>
      <c r="P20" s="552"/>
      <c r="Q20" s="552"/>
      <c r="R20" s="552"/>
      <c r="S20" s="552"/>
      <c r="T20" s="552"/>
      <c r="U20" s="552"/>
    </row>
    <row r="21" spans="1:21" ht="13.5" customHeight="1">
      <c r="A21" s="552"/>
      <c r="B21" s="552"/>
      <c r="C21" s="552"/>
      <c r="D21" s="552"/>
      <c r="E21" s="552"/>
      <c r="F21" s="552"/>
      <c r="G21" s="552"/>
      <c r="H21" s="552"/>
      <c r="I21" s="552"/>
      <c r="J21" s="552"/>
      <c r="K21" s="552"/>
      <c r="L21" s="552"/>
      <c r="M21" s="552"/>
      <c r="N21" s="552"/>
      <c r="O21" s="552"/>
      <c r="P21" s="552"/>
      <c r="Q21" s="552"/>
      <c r="R21" s="552"/>
      <c r="S21" s="552"/>
      <c r="T21" s="552"/>
      <c r="U21" s="552"/>
    </row>
    <row r="22" spans="1:21" ht="13.5" customHeight="1">
      <c r="A22" s="552"/>
      <c r="B22" s="552"/>
      <c r="C22" s="552"/>
      <c r="D22" s="552"/>
      <c r="E22" s="552"/>
      <c r="F22" s="552"/>
      <c r="G22" s="552"/>
      <c r="H22" s="552"/>
      <c r="I22" s="552"/>
      <c r="J22" s="552"/>
      <c r="K22" s="552"/>
      <c r="L22" s="552"/>
      <c r="M22" s="552"/>
      <c r="N22" s="552"/>
      <c r="O22" s="552"/>
      <c r="P22" s="552"/>
      <c r="Q22" s="552"/>
      <c r="R22" s="552"/>
      <c r="S22" s="552"/>
      <c r="T22" s="552"/>
      <c r="U22" s="552"/>
    </row>
    <row r="23" spans="1:21" ht="13.5" customHeight="1">
      <c r="A23" s="552"/>
      <c r="B23" s="552"/>
      <c r="C23" s="552"/>
      <c r="D23" s="552"/>
      <c r="E23" s="552"/>
      <c r="F23" s="552"/>
      <c r="G23" s="552"/>
      <c r="H23" s="552"/>
      <c r="I23" s="552"/>
      <c r="J23" s="552"/>
      <c r="K23" s="552"/>
      <c r="L23" s="552"/>
      <c r="M23" s="552"/>
      <c r="N23" s="552"/>
      <c r="O23" s="552"/>
      <c r="P23" s="552"/>
      <c r="Q23" s="552"/>
      <c r="R23" s="552"/>
      <c r="S23" s="552"/>
      <c r="T23" s="552"/>
      <c r="U23" s="552"/>
    </row>
    <row r="24" spans="1:21" ht="13.5" customHeight="1">
      <c r="A24" s="552"/>
      <c r="B24" s="552"/>
      <c r="C24" s="552"/>
      <c r="D24" s="552"/>
      <c r="E24" s="552"/>
      <c r="F24" s="552"/>
      <c r="G24" s="552"/>
      <c r="H24" s="552"/>
      <c r="I24" s="552"/>
      <c r="J24" s="552"/>
      <c r="K24" s="552"/>
      <c r="L24" s="552"/>
      <c r="M24" s="552"/>
      <c r="N24" s="552"/>
      <c r="O24" s="552"/>
      <c r="P24" s="552"/>
      <c r="Q24" s="552"/>
      <c r="R24" s="552"/>
      <c r="S24" s="552"/>
      <c r="T24" s="552"/>
      <c r="U24" s="552"/>
    </row>
    <row r="25" spans="1:21" ht="13.5" customHeight="1">
      <c r="A25" s="552"/>
      <c r="B25" s="552"/>
      <c r="C25" s="552"/>
      <c r="D25" s="552"/>
      <c r="E25" s="552"/>
      <c r="F25" s="552"/>
      <c r="G25" s="552"/>
      <c r="H25" s="552"/>
      <c r="I25" s="552"/>
      <c r="J25" s="552"/>
      <c r="K25" s="552"/>
      <c r="L25" s="552"/>
      <c r="M25" s="552"/>
      <c r="N25" s="552"/>
      <c r="O25" s="552"/>
      <c r="P25" s="552"/>
      <c r="Q25" s="552"/>
      <c r="R25" s="552"/>
      <c r="S25" s="552"/>
      <c r="T25" s="552"/>
      <c r="U25" s="552"/>
    </row>
    <row r="26" spans="1:21" ht="13.5" customHeight="1">
      <c r="A26" s="552"/>
      <c r="B26" s="552"/>
      <c r="C26" s="552"/>
      <c r="D26" s="552"/>
      <c r="E26" s="552"/>
      <c r="F26" s="552"/>
      <c r="G26" s="552"/>
      <c r="H26" s="552"/>
      <c r="I26" s="552"/>
      <c r="J26" s="552"/>
      <c r="K26" s="552"/>
      <c r="L26" s="552"/>
      <c r="M26" s="552"/>
      <c r="N26" s="552"/>
      <c r="O26" s="552"/>
      <c r="P26" s="552"/>
      <c r="Q26" s="552"/>
      <c r="R26" s="552"/>
      <c r="S26" s="552"/>
      <c r="T26" s="552"/>
      <c r="U26" s="552"/>
    </row>
    <row r="27" spans="1:21" ht="13.5" customHeight="1">
      <c r="A27" s="552"/>
      <c r="B27" s="552"/>
      <c r="C27" s="552"/>
      <c r="D27" s="552"/>
      <c r="E27" s="552"/>
      <c r="F27" s="552"/>
      <c r="G27" s="552"/>
      <c r="H27" s="552"/>
      <c r="I27" s="552"/>
      <c r="J27" s="552"/>
      <c r="K27" s="552"/>
      <c r="L27" s="552"/>
      <c r="M27" s="552"/>
      <c r="N27" s="552"/>
      <c r="O27" s="552"/>
      <c r="P27" s="552"/>
      <c r="Q27" s="552"/>
      <c r="R27" s="552"/>
      <c r="S27" s="552"/>
      <c r="T27" s="552"/>
      <c r="U27" s="552"/>
    </row>
    <row r="28" spans="1:21" ht="13.5" customHeight="1">
      <c r="A28" s="552"/>
      <c r="B28" s="552"/>
      <c r="C28" s="552"/>
      <c r="D28" s="552"/>
      <c r="E28" s="552"/>
      <c r="F28" s="552"/>
      <c r="G28" s="552"/>
      <c r="H28" s="552"/>
      <c r="I28" s="552"/>
      <c r="J28" s="552"/>
      <c r="K28" s="552"/>
      <c r="L28" s="552"/>
      <c r="M28" s="552"/>
      <c r="N28" s="552"/>
      <c r="O28" s="552"/>
      <c r="P28" s="552"/>
      <c r="Q28" s="552"/>
      <c r="R28" s="552"/>
      <c r="S28" s="552"/>
      <c r="T28" s="552"/>
      <c r="U28" s="552"/>
    </row>
    <row r="29" spans="1:21" ht="13.5" customHeight="1">
      <c r="A29" s="552"/>
      <c r="B29" s="552"/>
      <c r="C29" s="552"/>
      <c r="D29" s="552"/>
      <c r="E29" s="552"/>
      <c r="F29" s="552"/>
      <c r="G29" s="552"/>
      <c r="H29" s="552"/>
      <c r="I29" s="552"/>
      <c r="J29" s="552"/>
      <c r="K29" s="552"/>
      <c r="L29" s="552"/>
      <c r="M29" s="552"/>
      <c r="N29" s="552"/>
      <c r="O29" s="552"/>
      <c r="P29" s="552"/>
      <c r="Q29" s="552"/>
      <c r="R29" s="552"/>
      <c r="S29" s="552"/>
      <c r="T29" s="552"/>
      <c r="U29" s="552"/>
    </row>
    <row r="30" spans="1:21" ht="13.5" customHeight="1">
      <c r="A30" s="552"/>
      <c r="B30" s="552"/>
      <c r="C30" s="552"/>
      <c r="D30" s="552"/>
      <c r="E30" s="552"/>
      <c r="F30" s="552"/>
      <c r="G30" s="552"/>
      <c r="H30" s="552"/>
      <c r="I30" s="552"/>
      <c r="J30" s="552"/>
      <c r="K30" s="552"/>
      <c r="L30" s="552"/>
      <c r="M30" s="552"/>
      <c r="N30" s="552"/>
      <c r="O30" s="552"/>
      <c r="P30" s="552"/>
      <c r="Q30" s="552"/>
      <c r="R30" s="552"/>
      <c r="S30" s="552"/>
      <c r="T30" s="552"/>
      <c r="U30" s="552"/>
    </row>
    <row r="31" spans="1:21" ht="13.5" customHeight="1">
      <c r="A31" s="552"/>
      <c r="B31" s="552"/>
      <c r="C31" s="552"/>
      <c r="D31" s="552"/>
      <c r="E31" s="552"/>
      <c r="F31" s="552"/>
      <c r="G31" s="552"/>
      <c r="H31" s="552"/>
      <c r="I31" s="552"/>
      <c r="J31" s="552"/>
      <c r="K31" s="552"/>
      <c r="L31" s="552"/>
      <c r="M31" s="552"/>
      <c r="N31" s="552"/>
      <c r="O31" s="552"/>
      <c r="P31" s="552"/>
      <c r="Q31" s="552"/>
      <c r="R31" s="552"/>
      <c r="S31" s="552"/>
      <c r="T31" s="552"/>
      <c r="U31" s="552"/>
    </row>
    <row r="32" spans="1:21" ht="13.5" customHeight="1">
      <c r="A32" s="552"/>
      <c r="B32" s="552"/>
      <c r="C32" s="552"/>
      <c r="D32" s="552"/>
      <c r="E32" s="552"/>
      <c r="F32" s="552"/>
      <c r="G32" s="552"/>
      <c r="H32" s="552"/>
      <c r="I32" s="552"/>
      <c r="J32" s="552"/>
      <c r="K32" s="552"/>
      <c r="L32" s="552"/>
      <c r="M32" s="552"/>
      <c r="N32" s="552"/>
      <c r="O32" s="552"/>
      <c r="P32" s="552"/>
      <c r="Q32" s="552"/>
      <c r="R32" s="552"/>
      <c r="S32" s="552"/>
      <c r="T32" s="552"/>
      <c r="U32" s="552"/>
    </row>
    <row r="33" spans="1:21" ht="13.5" customHeight="1">
      <c r="A33" s="552"/>
      <c r="B33" s="552"/>
      <c r="C33" s="552"/>
      <c r="D33" s="552"/>
      <c r="E33" s="552"/>
      <c r="F33" s="552"/>
      <c r="G33" s="552"/>
      <c r="H33" s="552"/>
      <c r="I33" s="552"/>
      <c r="J33" s="552"/>
      <c r="K33" s="552"/>
      <c r="L33" s="552"/>
      <c r="M33" s="552"/>
      <c r="N33" s="552"/>
      <c r="O33" s="552"/>
      <c r="P33" s="552"/>
      <c r="Q33" s="552"/>
      <c r="R33" s="552"/>
      <c r="S33" s="552"/>
      <c r="T33" s="552"/>
      <c r="U33" s="552"/>
    </row>
    <row r="34" spans="1:21" ht="13.5" customHeight="1">
      <c r="A34" s="552"/>
      <c r="B34" s="552"/>
      <c r="C34" s="552"/>
      <c r="D34" s="552"/>
      <c r="E34" s="552"/>
      <c r="F34" s="552"/>
      <c r="G34" s="552"/>
      <c r="H34" s="552"/>
      <c r="I34" s="552"/>
      <c r="J34" s="552"/>
      <c r="K34" s="552"/>
      <c r="L34" s="552"/>
      <c r="M34" s="552"/>
      <c r="N34" s="552"/>
      <c r="O34" s="552"/>
      <c r="P34" s="552"/>
      <c r="Q34" s="552"/>
      <c r="R34" s="552"/>
      <c r="S34" s="552"/>
      <c r="T34" s="552"/>
      <c r="U34" s="552"/>
    </row>
    <row r="35" spans="1:21" ht="13.5" customHeight="1">
      <c r="A35" s="552"/>
      <c r="B35" s="552"/>
      <c r="C35" s="552"/>
      <c r="D35" s="552"/>
      <c r="E35" s="552"/>
      <c r="F35" s="552"/>
      <c r="G35" s="552"/>
      <c r="H35" s="552"/>
      <c r="I35" s="552"/>
      <c r="J35" s="552"/>
      <c r="K35" s="552"/>
      <c r="L35" s="552"/>
      <c r="M35" s="552"/>
      <c r="N35" s="552"/>
      <c r="O35" s="552"/>
      <c r="P35" s="552"/>
      <c r="Q35" s="552"/>
      <c r="R35" s="552"/>
      <c r="S35" s="552"/>
      <c r="T35" s="552"/>
      <c r="U35" s="552"/>
    </row>
    <row r="36" spans="1:21" ht="13.5" customHeight="1">
      <c r="A36" s="552"/>
      <c r="B36" s="552"/>
      <c r="C36" s="552"/>
      <c r="D36" s="552"/>
      <c r="E36" s="552"/>
      <c r="F36" s="552"/>
      <c r="G36" s="552"/>
      <c r="H36" s="552"/>
      <c r="I36" s="552"/>
      <c r="J36" s="552"/>
      <c r="K36" s="552"/>
      <c r="L36" s="552"/>
      <c r="M36" s="552"/>
      <c r="N36" s="552"/>
      <c r="O36" s="552"/>
      <c r="P36" s="552"/>
      <c r="Q36" s="552"/>
      <c r="R36" s="552"/>
      <c r="S36" s="552"/>
      <c r="T36" s="552"/>
      <c r="U36" s="552"/>
    </row>
    <row r="37" spans="1:21" ht="13.5" customHeight="1">
      <c r="A37" s="552"/>
      <c r="B37" s="552"/>
      <c r="C37" s="552"/>
      <c r="D37" s="552"/>
      <c r="E37" s="552"/>
      <c r="F37" s="552"/>
      <c r="G37" s="552"/>
      <c r="H37" s="552"/>
      <c r="I37" s="552"/>
      <c r="J37" s="552"/>
      <c r="K37" s="552"/>
      <c r="L37" s="552"/>
      <c r="M37" s="552"/>
      <c r="N37" s="552"/>
      <c r="O37" s="552"/>
      <c r="P37" s="552"/>
      <c r="Q37" s="552"/>
      <c r="R37" s="552"/>
      <c r="S37" s="552"/>
      <c r="T37" s="552"/>
      <c r="U37" s="552"/>
    </row>
    <row r="38" spans="1:21" ht="13.5" customHeight="1">
      <c r="A38" s="552"/>
      <c r="B38" s="552"/>
      <c r="C38" s="552"/>
      <c r="D38" s="552"/>
      <c r="E38" s="552"/>
      <c r="F38" s="552"/>
      <c r="G38" s="552"/>
      <c r="H38" s="552"/>
      <c r="I38" s="552"/>
      <c r="J38" s="552"/>
      <c r="K38" s="552"/>
      <c r="L38" s="552"/>
      <c r="M38" s="552"/>
      <c r="N38" s="552"/>
      <c r="O38" s="552"/>
      <c r="P38" s="552"/>
      <c r="Q38" s="552"/>
      <c r="R38" s="552"/>
      <c r="S38" s="552"/>
      <c r="T38" s="552"/>
      <c r="U38" s="552"/>
    </row>
    <row r="39" spans="1:21" ht="13.5" customHeight="1">
      <c r="A39" s="552"/>
      <c r="B39" s="552"/>
      <c r="C39" s="552"/>
      <c r="D39" s="552"/>
      <c r="E39" s="552"/>
      <c r="F39" s="552"/>
      <c r="G39" s="552"/>
      <c r="H39" s="552"/>
      <c r="I39" s="552"/>
      <c r="J39" s="552"/>
      <c r="K39" s="552"/>
      <c r="L39" s="552"/>
      <c r="M39" s="552"/>
      <c r="N39" s="552"/>
      <c r="O39" s="552"/>
      <c r="P39" s="552"/>
      <c r="Q39" s="552"/>
      <c r="R39" s="552"/>
      <c r="S39" s="552"/>
      <c r="T39" s="552"/>
      <c r="U39" s="552"/>
    </row>
    <row r="40" spans="1:21" ht="13.5" customHeight="1">
      <c r="A40" s="552"/>
      <c r="B40" s="552"/>
      <c r="C40" s="552"/>
      <c r="D40" s="552"/>
      <c r="E40" s="552"/>
      <c r="F40" s="552"/>
      <c r="G40" s="552"/>
      <c r="H40" s="552"/>
      <c r="I40" s="552"/>
      <c r="J40" s="552"/>
      <c r="K40" s="552"/>
      <c r="L40" s="552"/>
      <c r="M40" s="552"/>
      <c r="N40" s="552"/>
      <c r="O40" s="552"/>
      <c r="P40" s="552"/>
      <c r="Q40" s="552"/>
      <c r="R40" s="552"/>
      <c r="S40" s="552"/>
      <c r="T40" s="552"/>
      <c r="U40" s="552"/>
    </row>
    <row r="41" spans="1:21" ht="13.5" customHeight="1">
      <c r="A41" s="552"/>
      <c r="B41" s="552"/>
      <c r="C41" s="552"/>
      <c r="D41" s="552"/>
      <c r="E41" s="552"/>
      <c r="F41" s="552"/>
      <c r="G41" s="552"/>
      <c r="H41" s="552"/>
      <c r="I41" s="552"/>
      <c r="J41" s="552"/>
      <c r="K41" s="552"/>
      <c r="L41" s="552"/>
      <c r="M41" s="552"/>
      <c r="N41" s="552"/>
      <c r="O41" s="552"/>
      <c r="P41" s="552"/>
      <c r="Q41" s="552"/>
      <c r="R41" s="552"/>
      <c r="S41" s="552"/>
      <c r="T41" s="552"/>
      <c r="U41" s="552"/>
    </row>
    <row r="42" spans="1:21" ht="13.5" customHeight="1">
      <c r="A42" s="552"/>
      <c r="B42" s="552"/>
      <c r="C42" s="552"/>
      <c r="D42" s="552"/>
      <c r="E42" s="552"/>
      <c r="F42" s="552"/>
      <c r="G42" s="552"/>
      <c r="H42" s="552"/>
      <c r="I42" s="552"/>
      <c r="J42" s="552"/>
      <c r="K42" s="552"/>
      <c r="L42" s="552"/>
      <c r="M42" s="552"/>
      <c r="N42" s="552"/>
      <c r="O42" s="552"/>
      <c r="P42" s="552"/>
      <c r="Q42" s="552"/>
      <c r="R42" s="552"/>
      <c r="S42" s="552"/>
      <c r="T42" s="552"/>
      <c r="U42" s="552"/>
    </row>
    <row r="43" spans="1:21" ht="30.75" customHeight="1">
      <c r="A43" s="552"/>
      <c r="B43" s="552"/>
      <c r="C43" s="552"/>
      <c r="D43" s="552"/>
      <c r="E43" s="552"/>
      <c r="F43" s="552"/>
      <c r="G43" s="552"/>
      <c r="H43" s="552"/>
      <c r="I43" s="552"/>
      <c r="J43" s="552"/>
      <c r="K43" s="552"/>
      <c r="L43" s="552"/>
      <c r="M43" s="552"/>
      <c r="N43" s="552"/>
      <c r="O43" s="553" t="s">
        <v>446</v>
      </c>
      <c r="P43" s="552"/>
      <c r="Q43" s="552"/>
      <c r="R43" s="552"/>
      <c r="S43" s="552"/>
      <c r="T43" s="552"/>
      <c r="U43" s="552"/>
    </row>
    <row r="44" spans="1:21" ht="30.75" customHeight="1">
      <c r="A44" s="552"/>
      <c r="B44" s="554" t="s">
        <v>447</v>
      </c>
      <c r="C44" s="555"/>
      <c r="D44" s="555"/>
      <c r="E44" s="556"/>
      <c r="F44" s="556"/>
      <c r="G44" s="556"/>
      <c r="H44" s="556"/>
      <c r="I44" s="556"/>
      <c r="J44" s="557" t="s">
        <v>434</v>
      </c>
      <c r="K44" s="558" t="s">
        <v>435</v>
      </c>
      <c r="L44" s="559" t="s">
        <v>436</v>
      </c>
      <c r="M44" s="559" t="s">
        <v>437</v>
      </c>
      <c r="N44" s="559" t="s">
        <v>438</v>
      </c>
      <c r="O44" s="560" t="s">
        <v>439</v>
      </c>
      <c r="P44" s="552"/>
      <c r="Q44" s="552"/>
      <c r="R44" s="552"/>
      <c r="S44" s="552"/>
      <c r="T44" s="552"/>
      <c r="U44" s="552"/>
    </row>
    <row r="45" spans="1:21" ht="30.75" customHeight="1">
      <c r="A45" s="552"/>
      <c r="B45" s="561" t="s">
        <v>448</v>
      </c>
      <c r="C45" s="561"/>
      <c r="D45" s="562"/>
      <c r="E45" s="563" t="s">
        <v>211</v>
      </c>
      <c r="F45" s="563"/>
      <c r="G45" s="563"/>
      <c r="H45" s="563"/>
      <c r="I45" s="563"/>
      <c r="J45" s="563"/>
      <c r="K45" s="564">
        <v>1690</v>
      </c>
      <c r="L45" s="565">
        <v>1592</v>
      </c>
      <c r="M45" s="565">
        <v>1494</v>
      </c>
      <c r="N45" s="565">
        <v>1361</v>
      </c>
      <c r="O45" s="566">
        <v>1283</v>
      </c>
      <c r="P45" s="552"/>
      <c r="Q45" s="552"/>
      <c r="R45" s="552"/>
      <c r="S45" s="552"/>
      <c r="T45" s="552"/>
      <c r="U45" s="552"/>
    </row>
    <row r="46" spans="1:21" ht="30.75" customHeight="1">
      <c r="A46" s="552"/>
      <c r="B46" s="561"/>
      <c r="C46" s="561"/>
      <c r="D46" s="567"/>
      <c r="E46" s="568" t="s">
        <v>332</v>
      </c>
      <c r="F46" s="568"/>
      <c r="G46" s="568"/>
      <c r="H46" s="568"/>
      <c r="I46" s="568"/>
      <c r="J46" s="568"/>
      <c r="K46" s="569" t="s">
        <v>47</v>
      </c>
      <c r="L46" s="570" t="s">
        <v>47</v>
      </c>
      <c r="M46" s="570" t="s">
        <v>47</v>
      </c>
      <c r="N46" s="570" t="s">
        <v>47</v>
      </c>
      <c r="O46" s="571" t="s">
        <v>47</v>
      </c>
      <c r="P46" s="552"/>
      <c r="Q46" s="552"/>
      <c r="R46" s="552"/>
      <c r="S46" s="552"/>
      <c r="T46" s="552"/>
      <c r="U46" s="552"/>
    </row>
    <row r="47" spans="1:21" ht="30.75" customHeight="1">
      <c r="A47" s="552"/>
      <c r="B47" s="561"/>
      <c r="C47" s="561"/>
      <c r="D47" s="567"/>
      <c r="E47" s="568" t="s">
        <v>336</v>
      </c>
      <c r="F47" s="568"/>
      <c r="G47" s="568"/>
      <c r="H47" s="568"/>
      <c r="I47" s="568"/>
      <c r="J47" s="568"/>
      <c r="K47" s="569" t="s">
        <v>47</v>
      </c>
      <c r="L47" s="570" t="s">
        <v>47</v>
      </c>
      <c r="M47" s="570" t="s">
        <v>47</v>
      </c>
      <c r="N47" s="570" t="s">
        <v>47</v>
      </c>
      <c r="O47" s="571" t="s">
        <v>47</v>
      </c>
      <c r="P47" s="552"/>
      <c r="Q47" s="552"/>
      <c r="R47" s="552"/>
      <c r="S47" s="552"/>
      <c r="T47" s="552"/>
      <c r="U47" s="552"/>
    </row>
    <row r="48" spans="1:21" ht="30.75" customHeight="1">
      <c r="A48" s="552"/>
      <c r="B48" s="561"/>
      <c r="C48" s="561"/>
      <c r="D48" s="567"/>
      <c r="E48" s="568" t="s">
        <v>449</v>
      </c>
      <c r="F48" s="568"/>
      <c r="G48" s="568"/>
      <c r="H48" s="568"/>
      <c r="I48" s="568"/>
      <c r="J48" s="568"/>
      <c r="K48" s="569">
        <v>295</v>
      </c>
      <c r="L48" s="570">
        <v>310</v>
      </c>
      <c r="M48" s="570">
        <v>275</v>
      </c>
      <c r="N48" s="570">
        <v>291</v>
      </c>
      <c r="O48" s="571">
        <v>290</v>
      </c>
      <c r="P48" s="552"/>
      <c r="Q48" s="552"/>
      <c r="R48" s="552"/>
      <c r="S48" s="552"/>
      <c r="T48" s="552"/>
      <c r="U48" s="552"/>
    </row>
    <row r="49" spans="1:21" ht="30.75" customHeight="1">
      <c r="A49" s="552"/>
      <c r="B49" s="561"/>
      <c r="C49" s="561"/>
      <c r="D49" s="567"/>
      <c r="E49" s="568" t="s">
        <v>450</v>
      </c>
      <c r="F49" s="568"/>
      <c r="G49" s="568"/>
      <c r="H49" s="568"/>
      <c r="I49" s="568"/>
      <c r="J49" s="568"/>
      <c r="K49" s="569">
        <v>127</v>
      </c>
      <c r="L49" s="570">
        <v>123</v>
      </c>
      <c r="M49" s="570">
        <v>122</v>
      </c>
      <c r="N49" s="570">
        <v>120</v>
      </c>
      <c r="O49" s="571">
        <v>121</v>
      </c>
      <c r="P49" s="552"/>
      <c r="Q49" s="552"/>
      <c r="R49" s="552"/>
      <c r="S49" s="552"/>
      <c r="T49" s="552"/>
      <c r="U49" s="552"/>
    </row>
    <row r="50" spans="1:21" ht="30.75" customHeight="1">
      <c r="A50" s="552"/>
      <c r="B50" s="561"/>
      <c r="C50" s="561"/>
      <c r="D50" s="567"/>
      <c r="E50" s="568" t="s">
        <v>451</v>
      </c>
      <c r="F50" s="568"/>
      <c r="G50" s="568"/>
      <c r="H50" s="568"/>
      <c r="I50" s="568"/>
      <c r="J50" s="568"/>
      <c r="K50" s="569">
        <v>33</v>
      </c>
      <c r="L50" s="570">
        <v>37</v>
      </c>
      <c r="M50" s="570">
        <v>30</v>
      </c>
      <c r="N50" s="570">
        <v>32</v>
      </c>
      <c r="O50" s="571">
        <v>31</v>
      </c>
      <c r="P50" s="552"/>
      <c r="Q50" s="552"/>
      <c r="R50" s="552"/>
      <c r="S50" s="552"/>
      <c r="T50" s="552"/>
      <c r="U50" s="552"/>
    </row>
    <row r="51" spans="1:21" ht="30.75" customHeight="1">
      <c r="A51" s="552"/>
      <c r="B51" s="561"/>
      <c r="C51" s="561"/>
      <c r="D51" s="572"/>
      <c r="E51" s="568" t="s">
        <v>348</v>
      </c>
      <c r="F51" s="568"/>
      <c r="G51" s="568"/>
      <c r="H51" s="568"/>
      <c r="I51" s="568"/>
      <c r="J51" s="568"/>
      <c r="K51" s="569" t="s">
        <v>47</v>
      </c>
      <c r="L51" s="570" t="s">
        <v>47</v>
      </c>
      <c r="M51" s="570" t="s">
        <v>47</v>
      </c>
      <c r="N51" s="570" t="s">
        <v>47</v>
      </c>
      <c r="O51" s="571" t="s">
        <v>47</v>
      </c>
      <c r="P51" s="552"/>
      <c r="Q51" s="552"/>
      <c r="R51" s="552"/>
      <c r="S51" s="552"/>
      <c r="T51" s="552"/>
      <c r="U51" s="552"/>
    </row>
    <row r="52" spans="1:21" ht="30.75" customHeight="1">
      <c r="A52" s="552"/>
      <c r="B52" s="573" t="s">
        <v>452</v>
      </c>
      <c r="C52" s="573"/>
      <c r="D52" s="572"/>
      <c r="E52" s="568" t="s">
        <v>453</v>
      </c>
      <c r="F52" s="568"/>
      <c r="G52" s="568"/>
      <c r="H52" s="568"/>
      <c r="I52" s="568"/>
      <c r="J52" s="568"/>
      <c r="K52" s="569">
        <v>1300</v>
      </c>
      <c r="L52" s="570">
        <v>1290</v>
      </c>
      <c r="M52" s="570">
        <v>1300</v>
      </c>
      <c r="N52" s="570">
        <v>1337</v>
      </c>
      <c r="O52" s="571">
        <v>1342</v>
      </c>
      <c r="P52" s="552"/>
      <c r="Q52" s="552"/>
      <c r="R52" s="552"/>
      <c r="S52" s="552"/>
      <c r="T52" s="552"/>
      <c r="U52" s="552"/>
    </row>
    <row r="53" spans="1:21" ht="30.75" customHeight="1">
      <c r="A53" s="552"/>
      <c r="B53" s="574" t="s">
        <v>454</v>
      </c>
      <c r="C53" s="574"/>
      <c r="D53" s="575"/>
      <c r="E53" s="576" t="s">
        <v>455</v>
      </c>
      <c r="F53" s="576"/>
      <c r="G53" s="576"/>
      <c r="H53" s="576"/>
      <c r="I53" s="576"/>
      <c r="J53" s="576"/>
      <c r="K53" s="577">
        <v>845</v>
      </c>
      <c r="L53" s="578">
        <v>772</v>
      </c>
      <c r="M53" s="578">
        <v>621</v>
      </c>
      <c r="N53" s="578">
        <v>467</v>
      </c>
      <c r="O53" s="579">
        <v>383</v>
      </c>
      <c r="P53" s="552"/>
      <c r="Q53" s="552"/>
      <c r="R53" s="552"/>
      <c r="S53" s="552"/>
      <c r="T53" s="552"/>
      <c r="U53" s="552"/>
    </row>
    <row r="54" spans="1:21" ht="24" customHeight="1">
      <c r="A54" s="552"/>
      <c r="B54" s="580" t="s">
        <v>418</v>
      </c>
      <c r="C54" s="552"/>
      <c r="D54" s="552"/>
      <c r="E54" s="552"/>
      <c r="F54" s="552"/>
      <c r="G54" s="552"/>
      <c r="H54" s="552"/>
      <c r="I54" s="552"/>
      <c r="J54" s="552"/>
      <c r="K54" s="552"/>
      <c r="L54" s="552"/>
      <c r="M54" s="552"/>
      <c r="N54" s="552"/>
      <c r="O54" s="552"/>
      <c r="P54" s="552"/>
      <c r="Q54" s="552"/>
      <c r="R54" s="552"/>
      <c r="S54" s="552"/>
      <c r="T54" s="552"/>
      <c r="U54" s="552"/>
    </row>
    <row r="55" spans="1:21" ht="24" customHeight="1">
      <c r="A55" s="552"/>
      <c r="B55" s="580"/>
      <c r="C55" s="552"/>
      <c r="D55" s="552"/>
      <c r="E55" s="552"/>
      <c r="F55" s="552"/>
      <c r="G55" s="552"/>
      <c r="H55" s="552"/>
      <c r="I55" s="552"/>
      <c r="J55" s="552"/>
      <c r="K55" s="552"/>
      <c r="L55" s="552"/>
      <c r="M55" s="552"/>
      <c r="N55" s="552"/>
      <c r="O55" s="552"/>
      <c r="P55" s="552"/>
      <c r="Q55" s="552"/>
      <c r="R55" s="552"/>
      <c r="S55" s="552"/>
      <c r="T55" s="552"/>
      <c r="U55" s="552"/>
    </row>
    <row r="56" spans="1:21" ht="24" customHeight="1">
      <c r="A56" s="552"/>
      <c r="B56" s="580"/>
      <c r="C56" s="552"/>
      <c r="D56" s="552"/>
      <c r="E56" s="552"/>
      <c r="F56" s="552"/>
      <c r="G56" s="552"/>
      <c r="H56" s="552"/>
      <c r="I56" s="552"/>
      <c r="J56" s="552"/>
      <c r="K56" s="552"/>
      <c r="L56" s="552"/>
      <c r="M56" s="552"/>
      <c r="N56" s="552"/>
      <c r="O56" s="552"/>
      <c r="P56" s="552"/>
      <c r="Q56" s="552"/>
      <c r="R56" s="552"/>
      <c r="S56" s="552"/>
      <c r="T56" s="552"/>
      <c r="U56" s="552"/>
    </row>
  </sheetData>
  <sheetProtection password="A7FD" sheet="1"/>
  <mergeCells count="12">
    <mergeCell ref="B45:C51"/>
    <mergeCell ref="E45:J45"/>
    <mergeCell ref="E46:J46"/>
    <mergeCell ref="E47:J47"/>
    <mergeCell ref="E48:J48"/>
    <mergeCell ref="E49:J49"/>
    <mergeCell ref="E50:J50"/>
    <mergeCell ref="E51:J51"/>
    <mergeCell ref="B52:C52"/>
    <mergeCell ref="E52:J52"/>
    <mergeCell ref="B53:C53"/>
    <mergeCell ref="E53:J53"/>
  </mergeCells>
  <printOptions horizontalCentered="1"/>
  <pageMargins left="0" right="0" top="0.19652777777777777" bottom="0" header="0.5118055555555555" footer="0"/>
  <pageSetup fitToHeight="1" fitToWidth="1" horizontalDpi="300" verticalDpi="300" orientation="landscape" paperSize="9"/>
  <headerFooter alignWithMargins="0">
    <oddFooter>&amp;C&amp;11&amp;P/&amp;N</oddFooter>
  </headerFooter>
  <rowBreaks count="1" manualBreakCount="1">
    <brk id="56" max="255"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B39:M53"/>
  <sheetViews>
    <sheetView showGridLines="0" zoomScaleSheetLayoutView="100" workbookViewId="0" topLeftCell="A1">
      <selection activeCell="A1" sqref="A1"/>
    </sheetView>
  </sheetViews>
  <sheetFormatPr defaultColWidth="1.1484375" defaultRowHeight="13.5" customHeight="1" zeroHeight="1"/>
  <cols>
    <col min="1" max="1" width="7.28125" style="581" customWidth="1"/>
    <col min="2" max="3" width="13.8515625" style="581" customWidth="1"/>
    <col min="4" max="4" width="12.8515625" style="581" customWidth="1"/>
    <col min="5" max="8" width="11.421875" style="581" customWidth="1"/>
    <col min="9" max="13" width="18.00390625" style="581" customWidth="1"/>
    <col min="14" max="19" width="13.8515625" style="581" customWidth="1"/>
    <col min="20" max="16384" width="0" style="581"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c r="M39" s="582" t="s">
        <v>446</v>
      </c>
    </row>
    <row r="40" spans="2:13" ht="27.75" customHeight="1">
      <c r="B40" s="583" t="s">
        <v>447</v>
      </c>
      <c r="C40" s="584"/>
      <c r="D40" s="584"/>
      <c r="E40" s="585"/>
      <c r="F40" s="585"/>
      <c r="G40" s="585"/>
      <c r="H40" s="586" t="s">
        <v>434</v>
      </c>
      <c r="I40" s="587" t="s">
        <v>435</v>
      </c>
      <c r="J40" s="588" t="s">
        <v>436</v>
      </c>
      <c r="K40" s="588" t="s">
        <v>437</v>
      </c>
      <c r="L40" s="588" t="s">
        <v>438</v>
      </c>
      <c r="M40" s="589" t="s">
        <v>439</v>
      </c>
    </row>
    <row r="41" spans="2:13" ht="27.75" customHeight="1">
      <c r="B41" s="590" t="s">
        <v>456</v>
      </c>
      <c r="C41" s="590"/>
      <c r="D41" s="591"/>
      <c r="E41" s="592" t="s">
        <v>457</v>
      </c>
      <c r="F41" s="592"/>
      <c r="G41" s="592"/>
      <c r="H41" s="592"/>
      <c r="I41" s="593">
        <v>13478</v>
      </c>
      <c r="J41" s="594">
        <v>13088</v>
      </c>
      <c r="K41" s="594">
        <v>12352</v>
      </c>
      <c r="L41" s="594">
        <v>11587</v>
      </c>
      <c r="M41" s="595">
        <v>10738</v>
      </c>
    </row>
    <row r="42" spans="2:13" ht="27.75" customHeight="1">
      <c r="B42" s="590"/>
      <c r="C42" s="590"/>
      <c r="D42" s="596"/>
      <c r="E42" s="597" t="s">
        <v>458</v>
      </c>
      <c r="F42" s="597"/>
      <c r="G42" s="597"/>
      <c r="H42" s="597"/>
      <c r="I42" s="598">
        <v>144</v>
      </c>
      <c r="J42" s="599">
        <v>118</v>
      </c>
      <c r="K42" s="599">
        <v>99</v>
      </c>
      <c r="L42" s="599">
        <v>79</v>
      </c>
      <c r="M42" s="600">
        <v>60</v>
      </c>
    </row>
    <row r="43" spans="2:13" ht="27.75" customHeight="1">
      <c r="B43" s="590"/>
      <c r="C43" s="590"/>
      <c r="D43" s="596"/>
      <c r="E43" s="597" t="s">
        <v>459</v>
      </c>
      <c r="F43" s="597"/>
      <c r="G43" s="597"/>
      <c r="H43" s="597"/>
      <c r="I43" s="598">
        <v>4272</v>
      </c>
      <c r="J43" s="599">
        <v>4290</v>
      </c>
      <c r="K43" s="599">
        <v>4119</v>
      </c>
      <c r="L43" s="599">
        <v>4016</v>
      </c>
      <c r="M43" s="600">
        <v>3885</v>
      </c>
    </row>
    <row r="44" spans="2:13" ht="27.75" customHeight="1">
      <c r="B44" s="590"/>
      <c r="C44" s="590"/>
      <c r="D44" s="596"/>
      <c r="E44" s="597" t="s">
        <v>460</v>
      </c>
      <c r="F44" s="597"/>
      <c r="G44" s="597"/>
      <c r="H44" s="597"/>
      <c r="I44" s="598">
        <v>866</v>
      </c>
      <c r="J44" s="599">
        <v>726</v>
      </c>
      <c r="K44" s="599">
        <v>583</v>
      </c>
      <c r="L44" s="599">
        <v>438</v>
      </c>
      <c r="M44" s="600">
        <v>297</v>
      </c>
    </row>
    <row r="45" spans="2:13" ht="27.75" customHeight="1">
      <c r="B45" s="590"/>
      <c r="C45" s="590"/>
      <c r="D45" s="596"/>
      <c r="E45" s="597" t="s">
        <v>461</v>
      </c>
      <c r="F45" s="597"/>
      <c r="G45" s="597"/>
      <c r="H45" s="597"/>
      <c r="I45" s="598">
        <v>2063</v>
      </c>
      <c r="J45" s="599">
        <v>1998</v>
      </c>
      <c r="K45" s="599">
        <v>1895</v>
      </c>
      <c r="L45" s="599">
        <v>1687</v>
      </c>
      <c r="M45" s="600">
        <v>1482</v>
      </c>
    </row>
    <row r="46" spans="2:13" ht="27.75" customHeight="1">
      <c r="B46" s="590"/>
      <c r="C46" s="590"/>
      <c r="D46" s="596"/>
      <c r="E46" s="597" t="s">
        <v>462</v>
      </c>
      <c r="F46" s="597"/>
      <c r="G46" s="597"/>
      <c r="H46" s="597"/>
      <c r="I46" s="598" t="s">
        <v>47</v>
      </c>
      <c r="J46" s="599" t="s">
        <v>47</v>
      </c>
      <c r="K46" s="599" t="s">
        <v>47</v>
      </c>
      <c r="L46" s="599" t="s">
        <v>47</v>
      </c>
      <c r="M46" s="600" t="s">
        <v>47</v>
      </c>
    </row>
    <row r="47" spans="2:13" ht="27.75" customHeight="1">
      <c r="B47" s="590"/>
      <c r="C47" s="590"/>
      <c r="D47" s="596"/>
      <c r="E47" s="597" t="s">
        <v>302</v>
      </c>
      <c r="F47" s="597"/>
      <c r="G47" s="597"/>
      <c r="H47" s="597"/>
      <c r="I47" s="598" t="s">
        <v>47</v>
      </c>
      <c r="J47" s="599" t="s">
        <v>47</v>
      </c>
      <c r="K47" s="599" t="s">
        <v>47</v>
      </c>
      <c r="L47" s="599" t="s">
        <v>47</v>
      </c>
      <c r="M47" s="600" t="s">
        <v>47</v>
      </c>
    </row>
    <row r="48" spans="2:13" ht="27.75" customHeight="1">
      <c r="B48" s="590"/>
      <c r="C48" s="590"/>
      <c r="D48" s="596"/>
      <c r="E48" s="597" t="s">
        <v>463</v>
      </c>
      <c r="F48" s="597"/>
      <c r="G48" s="597"/>
      <c r="H48" s="597"/>
      <c r="I48" s="598" t="s">
        <v>47</v>
      </c>
      <c r="J48" s="599" t="s">
        <v>47</v>
      </c>
      <c r="K48" s="599">
        <v>4</v>
      </c>
      <c r="L48" s="599" t="s">
        <v>47</v>
      </c>
      <c r="M48" s="600" t="s">
        <v>47</v>
      </c>
    </row>
    <row r="49" spans="2:13" ht="27.75" customHeight="1">
      <c r="B49" s="601" t="s">
        <v>464</v>
      </c>
      <c r="C49" s="601"/>
      <c r="D49" s="602"/>
      <c r="E49" s="597" t="s">
        <v>465</v>
      </c>
      <c r="F49" s="597"/>
      <c r="G49" s="597"/>
      <c r="H49" s="597"/>
      <c r="I49" s="598">
        <v>3396</v>
      </c>
      <c r="J49" s="599">
        <v>3419</v>
      </c>
      <c r="K49" s="599">
        <v>3816</v>
      </c>
      <c r="L49" s="599">
        <v>3865</v>
      </c>
      <c r="M49" s="600">
        <v>4177</v>
      </c>
    </row>
    <row r="50" spans="2:13" ht="27.75" customHeight="1">
      <c r="B50" s="601"/>
      <c r="C50" s="601"/>
      <c r="D50" s="596"/>
      <c r="E50" s="597" t="s">
        <v>466</v>
      </c>
      <c r="F50" s="597"/>
      <c r="G50" s="597"/>
      <c r="H50" s="597"/>
      <c r="I50" s="598">
        <v>188</v>
      </c>
      <c r="J50" s="599">
        <v>163</v>
      </c>
      <c r="K50" s="599">
        <v>143</v>
      </c>
      <c r="L50" s="599">
        <v>146</v>
      </c>
      <c r="M50" s="600">
        <v>129</v>
      </c>
    </row>
    <row r="51" spans="2:13" ht="27.75" customHeight="1">
      <c r="B51" s="601"/>
      <c r="C51" s="601"/>
      <c r="D51" s="596"/>
      <c r="E51" s="597" t="s">
        <v>467</v>
      </c>
      <c r="F51" s="597"/>
      <c r="G51" s="597"/>
      <c r="H51" s="597"/>
      <c r="I51" s="598">
        <v>13938</v>
      </c>
      <c r="J51" s="599">
        <v>14022</v>
      </c>
      <c r="K51" s="599">
        <v>14383</v>
      </c>
      <c r="L51" s="599">
        <v>14314</v>
      </c>
      <c r="M51" s="600">
        <v>13953</v>
      </c>
    </row>
    <row r="52" spans="2:13" ht="27.75" customHeight="1">
      <c r="B52" s="603" t="s">
        <v>454</v>
      </c>
      <c r="C52" s="603"/>
      <c r="D52" s="604"/>
      <c r="E52" s="605" t="s">
        <v>468</v>
      </c>
      <c r="F52" s="605"/>
      <c r="G52" s="605"/>
      <c r="H52" s="605"/>
      <c r="I52" s="606">
        <v>3302</v>
      </c>
      <c r="J52" s="607">
        <v>2617</v>
      </c>
      <c r="K52" s="607">
        <v>709</v>
      </c>
      <c r="L52" s="607">
        <v>-518</v>
      </c>
      <c r="M52" s="608">
        <v>-1797</v>
      </c>
    </row>
    <row r="53" spans="2:13" ht="27.75" customHeight="1">
      <c r="B53" s="609" t="s">
        <v>469</v>
      </c>
      <c r="C53" s="610"/>
      <c r="D53" s="610"/>
      <c r="E53" s="611"/>
      <c r="F53" s="611"/>
      <c r="G53" s="611"/>
      <c r="H53" s="611"/>
      <c r="I53" s="612"/>
      <c r="J53" s="612"/>
      <c r="K53" s="612"/>
      <c r="L53" s="612"/>
      <c r="M53" s="612"/>
    </row>
    <row r="54" ht="12.75" customHeight="1"/>
    <row r="55" ht="12.75" customHeight="1" hidden="1"/>
    <row r="56" ht="12.75" customHeight="1" hidden="1"/>
    <row r="57" ht="12.75" customHeight="1" hidden="1"/>
  </sheetData>
  <sheetProtection password="A7FD" sheet="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52777777777777" bottom="0" header="0.5118055555555555" footer="0"/>
  <pageSetup fitToHeight="1" fitToWidth="1" horizontalDpi="300" verticalDpi="300" orientation="landscape" paperSize="9"/>
  <headerFooter alignWithMargins="0">
    <oddFooter>&amp;C&amp;11&amp;P/&amp;N</oddFooter>
  </headerFooter>
  <rowBreaks count="1" manualBreakCount="1">
    <brk id="57" max="25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Y160"/>
  <sheetViews>
    <sheetView showGridLines="0" zoomScaleSheetLayoutView="55" workbookViewId="0" topLeftCell="A1">
      <selection activeCell="A1" sqref="A1"/>
    </sheetView>
  </sheetViews>
  <sheetFormatPr defaultColWidth="1.1484375" defaultRowHeight="13.5" customHeight="1" zeroHeight="1"/>
  <cols>
    <col min="1" max="1" width="7.00390625" style="405" customWidth="1"/>
    <col min="2" max="2" width="20.00390625" style="405" customWidth="1"/>
    <col min="3" max="3" width="24.8515625" style="405" customWidth="1"/>
    <col min="4" max="9" width="20.00390625" style="405" customWidth="1"/>
    <col min="10" max="10" width="25.00390625" style="405" customWidth="1"/>
    <col min="11" max="15" width="20.00390625" style="405" customWidth="1"/>
    <col min="16" max="16" width="6.7109375" style="406" customWidth="1"/>
    <col min="17" max="17" width="6.421875" style="407" customWidth="1"/>
    <col min="18" max="16384" width="0" style="405" hidden="1" customWidth="1"/>
  </cols>
  <sheetData>
    <row r="1" spans="1:17" ht="42.75" customHeight="1">
      <c r="A1" s="613"/>
      <c r="B1" s="614"/>
      <c r="P1" s="408"/>
      <c r="Q1" s="408"/>
    </row>
    <row r="2" spans="1:17" ht="25.5" customHeight="1">
      <c r="A2" s="613"/>
      <c r="C2" s="615"/>
      <c r="P2" s="408"/>
      <c r="Q2" s="408"/>
    </row>
    <row r="3" spans="1:17" ht="25.5" customHeight="1">
      <c r="A3" s="613"/>
      <c r="C3" s="615"/>
      <c r="P3" s="408"/>
      <c r="Q3" s="408"/>
    </row>
    <row r="4" spans="1:35" s="616" customFormat="1" ht="13.5" customHeight="1">
      <c r="A4" s="613"/>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row>
    <row r="5" spans="1:35" s="616" customFormat="1" ht="13.5" customHeight="1">
      <c r="A5" s="613"/>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row>
    <row r="6" spans="1:35" s="616" customFormat="1" ht="13.5" customHeight="1">
      <c r="A6" s="613"/>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row>
    <row r="7" spans="1:35" s="616" customFormat="1" ht="13.5" customHeight="1">
      <c r="A7" s="613"/>
      <c r="B7" s="613"/>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row>
    <row r="8" spans="1:35" s="616" customFormat="1" ht="13.5" customHeight="1">
      <c r="A8" s="613"/>
      <c r="B8" s="613"/>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row>
    <row r="9" spans="1:35" s="616" customFormat="1" ht="13.5" customHeight="1">
      <c r="A9" s="613"/>
      <c r="B9" s="613"/>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row>
    <row r="10" spans="1:51" s="616" customFormat="1" ht="13.5" customHeight="1">
      <c r="A10" s="613"/>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Y10" s="616" t="s">
        <v>470</v>
      </c>
    </row>
    <row r="11" spans="1:35" s="616" customFormat="1" ht="13.5" customHeight="1">
      <c r="A11" s="613"/>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row>
    <row r="12" spans="1:51" s="616" customFormat="1" ht="13.5" customHeight="1">
      <c r="A12" s="613"/>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Y12" s="616" t="s">
        <v>470</v>
      </c>
    </row>
    <row r="13" spans="1:35" s="616" customFormat="1" ht="13.5" customHeight="1">
      <c r="A13" s="613"/>
      <c r="B13" s="613"/>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row>
    <row r="14" spans="1:35" s="616" customFormat="1" ht="14.25" customHeight="1">
      <c r="A14" s="613"/>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row>
    <row r="15" spans="1:35" s="616" customFormat="1" ht="13.5" customHeight="1">
      <c r="A15" s="405"/>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row>
    <row r="16" spans="1:35" s="616" customFormat="1" ht="13.5" customHeight="1">
      <c r="A16" s="405"/>
      <c r="B16" s="613"/>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row>
    <row r="17" spans="1:35" s="616" customFormat="1" ht="13.5" customHeight="1">
      <c r="A17" s="405"/>
      <c r="B17" s="613"/>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row>
    <row r="18" spans="1:35" s="616" customFormat="1" ht="13.5" customHeight="1">
      <c r="A18" s="405"/>
      <c r="B18" s="613"/>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row>
    <row r="19" spans="16:17" ht="13.5" customHeight="1">
      <c r="P19" s="408"/>
      <c r="Q19" s="408"/>
    </row>
    <row r="20" spans="16:17" ht="13.5" customHeight="1">
      <c r="P20" s="408"/>
      <c r="Q20" s="408"/>
    </row>
    <row r="21" spans="2:17" ht="13.5" customHeight="1">
      <c r="B21" s="617"/>
      <c r="C21" s="410"/>
      <c r="D21" s="410"/>
      <c r="E21" s="410"/>
      <c r="F21" s="410"/>
      <c r="G21" s="410"/>
      <c r="H21" s="410"/>
      <c r="I21" s="410"/>
      <c r="J21" s="410"/>
      <c r="K21" s="410"/>
      <c r="L21" s="410"/>
      <c r="M21" s="410"/>
      <c r="N21" s="618"/>
      <c r="O21" s="410"/>
      <c r="P21" s="411"/>
      <c r="Q21" s="408"/>
    </row>
    <row r="22" ht="13.5" customHeight="1">
      <c r="B22" s="407"/>
    </row>
    <row r="23" ht="13.5" customHeight="1">
      <c r="B23" s="407"/>
    </row>
    <row r="24" ht="13.5" customHeight="1">
      <c r="B24" s="407"/>
    </row>
    <row r="25" ht="13.5" customHeight="1">
      <c r="B25" s="407"/>
    </row>
    <row r="26" ht="13.5" customHeight="1">
      <c r="B26" s="407"/>
    </row>
    <row r="27" ht="13.5" customHeight="1">
      <c r="B27" s="407"/>
    </row>
    <row r="28" ht="13.5" customHeight="1">
      <c r="B28" s="407"/>
    </row>
    <row r="29" ht="13.5" customHeight="1">
      <c r="B29" s="407"/>
    </row>
    <row r="30" ht="13.5" customHeight="1">
      <c r="B30" s="407"/>
    </row>
    <row r="31" ht="13.5" customHeight="1">
      <c r="B31" s="407"/>
    </row>
    <row r="32" ht="13.5" customHeight="1">
      <c r="B32" s="407"/>
    </row>
    <row r="33" ht="13.5" customHeight="1">
      <c r="B33" s="407"/>
    </row>
    <row r="34" ht="13.5" customHeight="1">
      <c r="B34" s="407"/>
    </row>
    <row r="35" ht="13.5" customHeight="1">
      <c r="B35" s="407"/>
    </row>
    <row r="36" ht="13.5" customHeight="1">
      <c r="B36" s="407"/>
    </row>
    <row r="37" ht="13.5" customHeight="1">
      <c r="B37" s="407"/>
    </row>
    <row r="38" ht="13.5" customHeight="1">
      <c r="B38" s="407"/>
    </row>
    <row r="39" spans="2:16" ht="13.5" customHeight="1">
      <c r="B39" s="496"/>
      <c r="C39" s="467"/>
      <c r="D39" s="467"/>
      <c r="E39" s="467"/>
      <c r="F39" s="467"/>
      <c r="G39" s="467"/>
      <c r="H39" s="467"/>
      <c r="I39" s="467"/>
      <c r="J39" s="467"/>
      <c r="K39" s="467"/>
      <c r="L39" s="467"/>
      <c r="M39" s="467"/>
      <c r="N39" s="467"/>
      <c r="O39" s="467"/>
      <c r="P39" s="497"/>
    </row>
    <row r="40" spans="2:17" ht="13.5" customHeight="1">
      <c r="B40" s="619"/>
      <c r="C40" s="408"/>
      <c r="D40" s="408"/>
      <c r="E40" s="408"/>
      <c r="F40" s="408"/>
      <c r="G40" s="408"/>
      <c r="H40" s="408"/>
      <c r="I40" s="408"/>
      <c r="J40" s="408"/>
      <c r="K40" s="408"/>
      <c r="L40" s="408"/>
      <c r="M40" s="408"/>
      <c r="N40" s="408"/>
      <c r="O40" s="408"/>
      <c r="P40" s="619"/>
      <c r="Q40" s="408"/>
    </row>
    <row r="41" spans="2:16" ht="17.25" customHeight="1">
      <c r="B41" s="409" t="s">
        <v>471</v>
      </c>
      <c r="C41" s="410"/>
      <c r="D41" s="410"/>
      <c r="E41" s="410"/>
      <c r="F41" s="410"/>
      <c r="G41" s="410"/>
      <c r="H41" s="410"/>
      <c r="I41" s="410"/>
      <c r="J41" s="410"/>
      <c r="K41" s="410"/>
      <c r="L41" s="410"/>
      <c r="M41" s="410"/>
      <c r="N41" s="410"/>
      <c r="O41" s="410"/>
      <c r="P41" s="411"/>
    </row>
    <row r="42" spans="2:15" ht="13.5" customHeight="1">
      <c r="B42" s="407"/>
      <c r="C42" s="408"/>
      <c r="D42" s="408"/>
      <c r="E42" s="408"/>
      <c r="F42" s="408"/>
      <c r="G42" s="620" t="s">
        <v>472</v>
      </c>
      <c r="I42" s="620"/>
      <c r="J42" s="620"/>
      <c r="K42" s="620"/>
      <c r="L42" s="408"/>
      <c r="M42" s="408"/>
      <c r="N42" s="408"/>
      <c r="O42" s="408"/>
    </row>
    <row r="43" spans="2:15" ht="13.5" customHeight="1">
      <c r="B43" s="407"/>
      <c r="C43" s="408"/>
      <c r="D43" s="408"/>
      <c r="E43" s="408"/>
      <c r="F43" s="408"/>
      <c r="G43" s="621"/>
      <c r="H43" s="621"/>
      <c r="I43" s="621"/>
      <c r="J43" s="621"/>
      <c r="K43" s="621"/>
      <c r="L43" s="621"/>
      <c r="M43" s="621"/>
      <c r="N43" s="621"/>
      <c r="O43" s="621"/>
    </row>
    <row r="44" spans="2:15" ht="13.5" customHeight="1">
      <c r="B44" s="407"/>
      <c r="C44" s="408"/>
      <c r="D44" s="408"/>
      <c r="E44" s="408"/>
      <c r="F44" s="408"/>
      <c r="G44" s="621"/>
      <c r="H44" s="621"/>
      <c r="I44" s="621"/>
      <c r="J44" s="621"/>
      <c r="K44" s="621"/>
      <c r="L44" s="621"/>
      <c r="M44" s="621"/>
      <c r="N44" s="621"/>
      <c r="O44" s="621"/>
    </row>
    <row r="45" spans="2:15" ht="13.5" customHeight="1">
      <c r="B45" s="407"/>
      <c r="C45" s="408"/>
      <c r="D45" s="408"/>
      <c r="E45" s="408"/>
      <c r="F45" s="408"/>
      <c r="G45" s="621"/>
      <c r="H45" s="621"/>
      <c r="I45" s="621"/>
      <c r="J45" s="621"/>
      <c r="K45" s="621"/>
      <c r="L45" s="621"/>
      <c r="M45" s="621"/>
      <c r="N45" s="621"/>
      <c r="O45" s="621"/>
    </row>
    <row r="46" spans="2:15" ht="13.5" customHeight="1">
      <c r="B46" s="407"/>
      <c r="C46" s="408"/>
      <c r="D46" s="408"/>
      <c r="E46" s="408"/>
      <c r="F46" s="408"/>
      <c r="G46" s="621"/>
      <c r="H46" s="621"/>
      <c r="I46" s="621"/>
      <c r="J46" s="621"/>
      <c r="K46" s="621"/>
      <c r="L46" s="621"/>
      <c r="M46" s="621"/>
      <c r="N46" s="621"/>
      <c r="O46" s="621"/>
    </row>
    <row r="47" spans="2:15" ht="13.5" customHeight="1">
      <c r="B47" s="407"/>
      <c r="C47" s="408"/>
      <c r="D47" s="408"/>
      <c r="E47" s="408"/>
      <c r="F47" s="408"/>
      <c r="G47" s="621"/>
      <c r="H47" s="621"/>
      <c r="I47" s="621"/>
      <c r="J47" s="621"/>
      <c r="K47" s="621"/>
      <c r="L47" s="621"/>
      <c r="M47" s="621"/>
      <c r="N47" s="621"/>
      <c r="O47" s="621"/>
    </row>
    <row r="48" spans="2:10" ht="13.5" customHeight="1">
      <c r="B48" s="407"/>
      <c r="C48" s="408"/>
      <c r="D48" s="408"/>
      <c r="E48" s="408"/>
      <c r="F48" s="408"/>
      <c r="G48" s="408"/>
      <c r="H48" s="622"/>
      <c r="I48" s="622"/>
      <c r="J48" s="622"/>
    </row>
    <row r="49" spans="2:7" ht="13.5" customHeight="1">
      <c r="B49" s="407"/>
      <c r="C49" s="408"/>
      <c r="D49" s="408"/>
      <c r="E49" s="408"/>
      <c r="F49" s="408"/>
      <c r="G49" s="405" t="s">
        <v>473</v>
      </c>
    </row>
    <row r="50" spans="2:15" ht="13.5" customHeight="1">
      <c r="B50" s="407"/>
      <c r="C50" s="408"/>
      <c r="D50" s="408"/>
      <c r="E50" s="408"/>
      <c r="F50" s="408"/>
      <c r="G50" s="623"/>
      <c r="H50" s="623"/>
      <c r="I50" s="623"/>
      <c r="J50" s="623"/>
      <c r="K50" s="624" t="s">
        <v>435</v>
      </c>
      <c r="L50" s="624" t="s">
        <v>436</v>
      </c>
      <c r="M50" s="624" t="s">
        <v>437</v>
      </c>
      <c r="N50" s="624" t="s">
        <v>438</v>
      </c>
      <c r="O50" s="624" t="s">
        <v>439</v>
      </c>
    </row>
    <row r="51" spans="2:15" ht="13.5" customHeight="1">
      <c r="B51" s="407"/>
      <c r="C51" s="408"/>
      <c r="D51" s="408"/>
      <c r="E51" s="408"/>
      <c r="F51" s="408"/>
      <c r="G51" s="624" t="s">
        <v>474</v>
      </c>
      <c r="H51" s="624"/>
      <c r="I51" s="625" t="s">
        <v>381</v>
      </c>
      <c r="J51" s="625"/>
      <c r="K51" s="626"/>
      <c r="L51" s="626"/>
      <c r="M51" s="626"/>
      <c r="N51" s="626"/>
      <c r="O51" s="626"/>
    </row>
    <row r="52" spans="2:15" ht="13.5" customHeight="1">
      <c r="B52" s="407"/>
      <c r="C52" s="408"/>
      <c r="D52" s="408"/>
      <c r="E52" s="408"/>
      <c r="F52" s="408"/>
      <c r="G52" s="624"/>
      <c r="H52" s="624"/>
      <c r="I52" s="625"/>
      <c r="J52" s="625"/>
      <c r="K52" s="626"/>
      <c r="L52" s="626"/>
      <c r="M52" s="626"/>
      <c r="N52" s="626"/>
      <c r="O52" s="626"/>
    </row>
    <row r="53" spans="1:15" ht="13.5" customHeight="1">
      <c r="A53" s="627"/>
      <c r="B53" s="407"/>
      <c r="C53" s="408"/>
      <c r="D53" s="408"/>
      <c r="E53" s="408"/>
      <c r="F53" s="408"/>
      <c r="G53" s="624"/>
      <c r="H53" s="624"/>
      <c r="I53" s="623" t="s">
        <v>475</v>
      </c>
      <c r="J53" s="623"/>
      <c r="K53" s="626"/>
      <c r="L53" s="626"/>
      <c r="M53" s="626"/>
      <c r="N53" s="626"/>
      <c r="O53" s="626"/>
    </row>
    <row r="54" spans="1:15" ht="13.5" customHeight="1">
      <c r="A54" s="627"/>
      <c r="B54" s="407"/>
      <c r="C54" s="408"/>
      <c r="D54" s="408"/>
      <c r="E54" s="408"/>
      <c r="F54" s="408"/>
      <c r="G54" s="624"/>
      <c r="H54" s="624"/>
      <c r="I54" s="623"/>
      <c r="J54" s="623"/>
      <c r="K54" s="626"/>
      <c r="L54" s="626"/>
      <c r="M54" s="626"/>
      <c r="N54" s="626"/>
      <c r="O54" s="626"/>
    </row>
    <row r="55" spans="1:15" ht="13.5" customHeight="1">
      <c r="A55" s="627"/>
      <c r="B55" s="407"/>
      <c r="C55" s="408"/>
      <c r="D55" s="408"/>
      <c r="E55" s="408"/>
      <c r="F55" s="408"/>
      <c r="G55" s="623" t="s">
        <v>476</v>
      </c>
      <c r="H55" s="623"/>
      <c r="I55" s="623" t="s">
        <v>381</v>
      </c>
      <c r="J55" s="623"/>
      <c r="K55" s="626"/>
      <c r="L55" s="626"/>
      <c r="M55" s="626"/>
      <c r="N55" s="626"/>
      <c r="O55" s="626"/>
    </row>
    <row r="56" spans="1:15" ht="13.5" customHeight="1">
      <c r="A56" s="627"/>
      <c r="B56" s="407"/>
      <c r="C56" s="408"/>
      <c r="D56" s="408"/>
      <c r="E56" s="408"/>
      <c r="F56" s="408"/>
      <c r="G56" s="623"/>
      <c r="H56" s="623"/>
      <c r="I56" s="623"/>
      <c r="J56" s="623"/>
      <c r="K56" s="626"/>
      <c r="L56" s="626"/>
      <c r="M56" s="626"/>
      <c r="N56" s="626"/>
      <c r="O56" s="626"/>
    </row>
    <row r="57" spans="2:17" s="627" customFormat="1" ht="13.5" customHeight="1">
      <c r="B57" s="628"/>
      <c r="C57" s="620"/>
      <c r="D57" s="620"/>
      <c r="E57" s="620"/>
      <c r="F57" s="620"/>
      <c r="G57" s="623"/>
      <c r="H57" s="623"/>
      <c r="I57" s="629" t="s">
        <v>475</v>
      </c>
      <c r="J57" s="629"/>
      <c r="K57" s="626"/>
      <c r="L57" s="626"/>
      <c r="M57" s="626"/>
      <c r="N57" s="626"/>
      <c r="O57" s="626"/>
      <c r="P57" s="630"/>
      <c r="Q57" s="628"/>
    </row>
    <row r="58" spans="1:17" s="627" customFormat="1" ht="13.5" customHeight="1">
      <c r="A58" s="405"/>
      <c r="B58" s="628"/>
      <c r="C58" s="620"/>
      <c r="D58" s="620"/>
      <c r="E58" s="620"/>
      <c r="F58" s="620"/>
      <c r="G58" s="623"/>
      <c r="H58" s="623"/>
      <c r="I58" s="629"/>
      <c r="J58" s="629"/>
      <c r="K58" s="626"/>
      <c r="L58" s="626"/>
      <c r="M58" s="626"/>
      <c r="N58" s="626"/>
      <c r="O58" s="626"/>
      <c r="P58" s="630"/>
      <c r="Q58" s="628"/>
    </row>
    <row r="59" spans="1:17" s="627" customFormat="1" ht="13.5" customHeight="1">
      <c r="A59" s="405"/>
      <c r="B59" s="628"/>
      <c r="C59" s="620"/>
      <c r="D59" s="620"/>
      <c r="E59" s="620"/>
      <c r="F59" s="620"/>
      <c r="G59" s="620"/>
      <c r="H59" s="620"/>
      <c r="I59" s="620"/>
      <c r="J59" s="620"/>
      <c r="K59" s="631"/>
      <c r="L59" s="631"/>
      <c r="M59" s="631"/>
      <c r="N59" s="631"/>
      <c r="O59" s="631"/>
      <c r="P59" s="630"/>
      <c r="Q59" s="628"/>
    </row>
    <row r="60" spans="1:17" s="627" customFormat="1" ht="13.5" customHeight="1">
      <c r="A60" s="405"/>
      <c r="B60" s="628"/>
      <c r="C60" s="620"/>
      <c r="D60" s="620"/>
      <c r="E60" s="620"/>
      <c r="F60" s="620"/>
      <c r="G60" s="620"/>
      <c r="H60" s="620"/>
      <c r="I60" s="620"/>
      <c r="J60" s="620"/>
      <c r="K60" s="631"/>
      <c r="L60" s="631"/>
      <c r="M60" s="631"/>
      <c r="N60" s="631"/>
      <c r="O60" s="631"/>
      <c r="P60" s="630"/>
      <c r="Q60" s="628"/>
    </row>
    <row r="61" spans="1:17" s="627" customFormat="1" ht="13.5" customHeight="1">
      <c r="A61" s="405"/>
      <c r="B61" s="632"/>
      <c r="C61" s="633"/>
      <c r="D61" s="633"/>
      <c r="E61" s="633"/>
      <c r="F61" s="633"/>
      <c r="G61" s="633"/>
      <c r="H61" s="633"/>
      <c r="I61" s="633"/>
      <c r="J61" s="633"/>
      <c r="K61" s="633"/>
      <c r="L61" s="633"/>
      <c r="M61" s="634"/>
      <c r="N61" s="634"/>
      <c r="O61" s="634"/>
      <c r="P61" s="635"/>
      <c r="Q61" s="628"/>
    </row>
    <row r="62" spans="2:17" ht="13.5" customHeight="1">
      <c r="B62" s="619"/>
      <c r="C62" s="619"/>
      <c r="D62" s="619"/>
      <c r="E62" s="619"/>
      <c r="F62" s="619"/>
      <c r="G62" s="619"/>
      <c r="H62" s="619"/>
      <c r="I62" s="619"/>
      <c r="J62" s="619"/>
      <c r="K62" s="619"/>
      <c r="L62" s="619"/>
      <c r="M62" s="619"/>
      <c r="N62" s="619"/>
      <c r="O62" s="619"/>
      <c r="P62" s="619"/>
      <c r="Q62" s="408"/>
    </row>
    <row r="63" spans="2:15" ht="17.25" customHeight="1">
      <c r="B63" s="468" t="s">
        <v>477</v>
      </c>
      <c r="C63" s="408"/>
      <c r="D63" s="408"/>
      <c r="E63" s="408"/>
      <c r="F63" s="408"/>
      <c r="G63" s="408"/>
      <c r="H63" s="408"/>
      <c r="I63" s="408"/>
      <c r="J63" s="408"/>
      <c r="K63" s="408"/>
      <c r="L63" s="408"/>
      <c r="M63" s="408"/>
      <c r="N63" s="408"/>
      <c r="O63" s="408"/>
    </row>
    <row r="64" spans="2:15" ht="13.5" customHeight="1">
      <c r="B64" s="407"/>
      <c r="C64" s="408"/>
      <c r="D64" s="408"/>
      <c r="E64" s="408"/>
      <c r="F64" s="408"/>
      <c r="G64" s="620" t="s">
        <v>472</v>
      </c>
      <c r="I64" s="620"/>
      <c r="J64" s="620"/>
      <c r="K64" s="620"/>
      <c r="L64" s="408"/>
      <c r="M64" s="408"/>
      <c r="N64" s="408"/>
      <c r="O64" s="408"/>
    </row>
    <row r="65" spans="2:15" ht="13.5" customHeight="1">
      <c r="B65" s="407"/>
      <c r="C65" s="408"/>
      <c r="D65" s="408"/>
      <c r="E65" s="408"/>
      <c r="F65" s="408"/>
      <c r="G65" s="636" t="s">
        <v>478</v>
      </c>
      <c r="H65" s="636"/>
      <c r="I65" s="636"/>
      <c r="J65" s="636"/>
      <c r="K65" s="636"/>
      <c r="L65" s="636"/>
      <c r="M65" s="636"/>
      <c r="N65" s="636"/>
      <c r="O65" s="636"/>
    </row>
    <row r="66" spans="2:15" ht="13.5" customHeight="1">
      <c r="B66" s="407"/>
      <c r="C66" s="408"/>
      <c r="D66" s="408"/>
      <c r="E66" s="408"/>
      <c r="F66" s="408"/>
      <c r="G66" s="636"/>
      <c r="H66" s="636"/>
      <c r="I66" s="636"/>
      <c r="J66" s="636"/>
      <c r="K66" s="636"/>
      <c r="L66" s="636"/>
      <c r="M66" s="636"/>
      <c r="N66" s="636"/>
      <c r="O66" s="636"/>
    </row>
    <row r="67" spans="2:15" ht="13.5" customHeight="1">
      <c r="B67" s="407"/>
      <c r="C67" s="408"/>
      <c r="D67" s="408"/>
      <c r="E67" s="408"/>
      <c r="F67" s="408"/>
      <c r="G67" s="636"/>
      <c r="H67" s="636"/>
      <c r="I67" s="636"/>
      <c r="J67" s="636"/>
      <c r="K67" s="636"/>
      <c r="L67" s="636"/>
      <c r="M67" s="636"/>
      <c r="N67" s="636"/>
      <c r="O67" s="636"/>
    </row>
    <row r="68" spans="2:15" ht="13.5" customHeight="1">
      <c r="B68" s="407"/>
      <c r="C68" s="408"/>
      <c r="D68" s="408"/>
      <c r="E68" s="408"/>
      <c r="F68" s="408"/>
      <c r="G68" s="636"/>
      <c r="H68" s="636"/>
      <c r="I68" s="636"/>
      <c r="J68" s="636"/>
      <c r="K68" s="636"/>
      <c r="L68" s="636"/>
      <c r="M68" s="636"/>
      <c r="N68" s="636"/>
      <c r="O68" s="636"/>
    </row>
    <row r="69" spans="2:15" ht="13.5" customHeight="1">
      <c r="B69" s="407"/>
      <c r="C69" s="408"/>
      <c r="D69" s="408"/>
      <c r="E69" s="408"/>
      <c r="F69" s="408"/>
      <c r="G69" s="636"/>
      <c r="H69" s="636"/>
      <c r="I69" s="636"/>
      <c r="J69" s="636"/>
      <c r="K69" s="636"/>
      <c r="L69" s="636"/>
      <c r="M69" s="636"/>
      <c r="N69" s="636"/>
      <c r="O69" s="636"/>
    </row>
    <row r="70" spans="2:15" ht="13.5" customHeight="1">
      <c r="B70" s="407"/>
      <c r="C70" s="408"/>
      <c r="D70" s="408"/>
      <c r="E70" s="408"/>
      <c r="F70" s="408"/>
      <c r="G70" s="408"/>
      <c r="H70" s="637"/>
      <c r="I70" s="637"/>
      <c r="J70" s="638"/>
      <c r="K70" s="638"/>
      <c r="L70" s="639"/>
      <c r="M70" s="638"/>
      <c r="N70" s="639"/>
      <c r="O70" s="640"/>
    </row>
    <row r="71" spans="2:15" ht="13.5" customHeight="1">
      <c r="B71" s="407"/>
      <c r="C71" s="408"/>
      <c r="D71" s="408"/>
      <c r="E71" s="408"/>
      <c r="F71" s="408"/>
      <c r="G71" s="641" t="s">
        <v>479</v>
      </c>
      <c r="I71" s="642"/>
      <c r="J71" s="638"/>
      <c r="K71" s="638"/>
      <c r="L71" s="639"/>
      <c r="M71" s="638"/>
      <c r="N71" s="639"/>
      <c r="O71" s="640"/>
    </row>
    <row r="72" spans="2:15" ht="13.5" customHeight="1">
      <c r="B72" s="407"/>
      <c r="C72" s="408"/>
      <c r="D72" s="408"/>
      <c r="E72" s="408"/>
      <c r="F72" s="408"/>
      <c r="G72" s="623"/>
      <c r="H72" s="623"/>
      <c r="I72" s="623"/>
      <c r="J72" s="623"/>
      <c r="K72" s="624" t="s">
        <v>435</v>
      </c>
      <c r="L72" s="624" t="s">
        <v>436</v>
      </c>
      <c r="M72" s="624" t="s">
        <v>437</v>
      </c>
      <c r="N72" s="624" t="s">
        <v>438</v>
      </c>
      <c r="O72" s="624" t="s">
        <v>439</v>
      </c>
    </row>
    <row r="73" spans="2:19" ht="13.5" customHeight="1">
      <c r="B73" s="407"/>
      <c r="C73" s="408"/>
      <c r="D73" s="408"/>
      <c r="E73" s="408"/>
      <c r="F73" s="408"/>
      <c r="G73" s="624" t="s">
        <v>474</v>
      </c>
      <c r="H73" s="624"/>
      <c r="I73" s="625" t="s">
        <v>381</v>
      </c>
      <c r="J73" s="625"/>
      <c r="K73" s="643">
        <v>46.1</v>
      </c>
      <c r="L73" s="643">
        <v>37.4</v>
      </c>
      <c r="M73" s="644">
        <v>9.9</v>
      </c>
      <c r="N73" s="644"/>
      <c r="O73" s="644"/>
      <c r="S73" s="405">
        <v>9.9</v>
      </c>
    </row>
    <row r="74" spans="2:15" ht="13.5" customHeight="1">
      <c r="B74" s="407"/>
      <c r="C74" s="408"/>
      <c r="D74" s="408"/>
      <c r="E74" s="408"/>
      <c r="F74" s="408"/>
      <c r="G74" s="624"/>
      <c r="H74" s="624"/>
      <c r="I74" s="625"/>
      <c r="J74" s="625"/>
      <c r="K74" s="643"/>
      <c r="L74" s="643"/>
      <c r="M74" s="644"/>
      <c r="N74" s="644"/>
      <c r="O74" s="644"/>
    </row>
    <row r="75" spans="2:29" ht="13.5" customHeight="1">
      <c r="B75" s="407"/>
      <c r="C75" s="408"/>
      <c r="D75" s="408"/>
      <c r="E75" s="408"/>
      <c r="F75" s="408"/>
      <c r="G75" s="624"/>
      <c r="H75" s="624"/>
      <c r="I75" s="623" t="s">
        <v>378</v>
      </c>
      <c r="J75" s="623"/>
      <c r="K75" s="644">
        <v>12.8</v>
      </c>
      <c r="L75" s="644">
        <v>11.7</v>
      </c>
      <c r="M75" s="644">
        <v>10.5</v>
      </c>
      <c r="N75" s="644">
        <v>8.8</v>
      </c>
      <c r="O75" s="644">
        <v>7</v>
      </c>
      <c r="U75" s="405">
        <v>81.2</v>
      </c>
      <c r="W75" s="405">
        <v>87.2</v>
      </c>
      <c r="Y75" s="405">
        <v>99.8</v>
      </c>
      <c r="AA75" s="405">
        <v>109.5</v>
      </c>
      <c r="AC75" s="405">
        <v>115.2</v>
      </c>
    </row>
    <row r="76" spans="2:15" ht="13.5" customHeight="1">
      <c r="B76" s="407"/>
      <c r="C76" s="408"/>
      <c r="D76" s="408"/>
      <c r="E76" s="408"/>
      <c r="F76" s="408"/>
      <c r="G76" s="624"/>
      <c r="H76" s="624"/>
      <c r="I76" s="623"/>
      <c r="J76" s="623"/>
      <c r="K76" s="644"/>
      <c r="L76" s="644"/>
      <c r="M76" s="644"/>
      <c r="N76" s="644"/>
      <c r="O76" s="644"/>
    </row>
    <row r="77" spans="2:20" ht="13.5" customHeight="1">
      <c r="B77" s="407"/>
      <c r="C77" s="408"/>
      <c r="D77" s="408"/>
      <c r="E77" s="408"/>
      <c r="F77" s="408"/>
      <c r="G77" s="623" t="s">
        <v>476</v>
      </c>
      <c r="H77" s="623"/>
      <c r="I77" s="623" t="s">
        <v>381</v>
      </c>
      <c r="J77" s="623"/>
      <c r="K77" s="643">
        <v>44.4</v>
      </c>
      <c r="L77" s="643">
        <v>43</v>
      </c>
      <c r="M77" s="644">
        <v>37</v>
      </c>
      <c r="N77" s="644">
        <v>27.8</v>
      </c>
      <c r="O77" s="644">
        <v>20.2</v>
      </c>
      <c r="R77" s="405">
        <v>12.3</v>
      </c>
      <c r="T77" s="405">
        <v>11.1</v>
      </c>
    </row>
    <row r="78" spans="2:15" ht="13.5" customHeight="1">
      <c r="B78" s="407"/>
      <c r="C78" s="408"/>
      <c r="D78" s="408"/>
      <c r="E78" s="408"/>
      <c r="F78" s="408"/>
      <c r="G78" s="623"/>
      <c r="H78" s="623"/>
      <c r="I78" s="623"/>
      <c r="J78" s="623"/>
      <c r="K78" s="643"/>
      <c r="L78" s="643"/>
      <c r="M78" s="644"/>
      <c r="N78" s="644"/>
      <c r="O78" s="644"/>
    </row>
    <row r="79" spans="2:30" ht="13.5" customHeight="1">
      <c r="B79" s="407"/>
      <c r="C79" s="408"/>
      <c r="D79" s="408"/>
      <c r="E79" s="408"/>
      <c r="F79" s="408"/>
      <c r="G79" s="623"/>
      <c r="H79" s="623"/>
      <c r="I79" s="645" t="s">
        <v>378</v>
      </c>
      <c r="J79" s="645"/>
      <c r="K79" s="646">
        <v>11.1</v>
      </c>
      <c r="L79" s="646">
        <v>10.3</v>
      </c>
      <c r="M79" s="646">
        <v>9.4</v>
      </c>
      <c r="N79" s="646">
        <v>8.1</v>
      </c>
      <c r="O79" s="646">
        <v>7.1</v>
      </c>
      <c r="V79" s="405">
        <v>53.5</v>
      </c>
      <c r="X79" s="405">
        <v>48.2</v>
      </c>
      <c r="Z79" s="405">
        <v>34.2</v>
      </c>
      <c r="AB79" s="405">
        <v>30.3</v>
      </c>
      <c r="AD79" s="405">
        <v>28.9</v>
      </c>
    </row>
    <row r="80" spans="2:15" ht="13.5" customHeight="1">
      <c r="B80" s="407"/>
      <c r="C80" s="408"/>
      <c r="D80" s="408"/>
      <c r="E80" s="408"/>
      <c r="F80" s="408"/>
      <c r="G80" s="623"/>
      <c r="H80" s="623"/>
      <c r="I80" s="645"/>
      <c r="J80" s="645"/>
      <c r="K80" s="646"/>
      <c r="L80" s="646"/>
      <c r="M80" s="646"/>
      <c r="N80" s="646"/>
      <c r="O80" s="646"/>
    </row>
    <row r="81" spans="2:15" ht="13.5" customHeight="1">
      <c r="B81" s="407"/>
      <c r="C81" s="408"/>
      <c r="D81" s="408"/>
      <c r="E81" s="408"/>
      <c r="F81" s="408"/>
      <c r="G81" s="408"/>
      <c r="H81" s="408"/>
      <c r="I81" s="408"/>
      <c r="J81" s="408"/>
      <c r="K81" s="647"/>
      <c r="L81" s="408"/>
      <c r="M81" s="408"/>
      <c r="N81" s="408"/>
      <c r="O81" s="408"/>
    </row>
    <row r="82" spans="2:15" ht="17.25" customHeight="1">
      <c r="B82" s="407"/>
      <c r="C82" s="408"/>
      <c r="D82" s="408"/>
      <c r="E82" s="408"/>
      <c r="F82" s="408"/>
      <c r="G82" s="408"/>
      <c r="H82" s="408"/>
      <c r="I82" s="408"/>
      <c r="J82" s="408"/>
      <c r="K82" s="648"/>
      <c r="L82" s="648"/>
      <c r="M82" s="648"/>
      <c r="N82" s="648"/>
      <c r="O82" s="648"/>
    </row>
    <row r="83" spans="2:16" ht="13.5" customHeight="1">
      <c r="B83" s="496"/>
      <c r="C83" s="467"/>
      <c r="D83" s="467"/>
      <c r="E83" s="467"/>
      <c r="F83" s="467"/>
      <c r="G83" s="467"/>
      <c r="H83" s="467"/>
      <c r="I83" s="467"/>
      <c r="J83" s="467"/>
      <c r="K83" s="467"/>
      <c r="L83" s="467"/>
      <c r="M83" s="467"/>
      <c r="N83" s="467"/>
      <c r="O83" s="467"/>
      <c r="P83" s="497"/>
    </row>
    <row r="84" spans="8:17" ht="13.5" customHeight="1">
      <c r="H84" s="408"/>
      <c r="I84" s="408"/>
      <c r="J84" s="408"/>
      <c r="K84" s="408"/>
      <c r="L84" s="408"/>
      <c r="M84" s="408"/>
      <c r="N84" s="408"/>
      <c r="O84" s="408"/>
      <c r="P84" s="408"/>
      <c r="Q84" s="408"/>
    </row>
    <row r="85" spans="2:17" ht="13.5" customHeight="1">
      <c r="B85" s="408"/>
      <c r="C85" s="408"/>
      <c r="D85" s="408"/>
      <c r="E85" s="408"/>
      <c r="F85" s="408"/>
      <c r="G85" s="408"/>
      <c r="H85" s="408"/>
      <c r="I85" s="408"/>
      <c r="J85" s="408"/>
      <c r="K85" s="408"/>
      <c r="L85" s="408"/>
      <c r="M85" s="408"/>
      <c r="N85" s="408"/>
      <c r="O85" s="408"/>
      <c r="P85" s="408"/>
      <c r="Q85" s="408"/>
    </row>
    <row r="86" spans="2:17" ht="13.5" customHeight="1" hidden="1">
      <c r="B86" s="408"/>
      <c r="C86" s="408"/>
      <c r="D86" s="408"/>
      <c r="E86" s="408"/>
      <c r="F86" s="408"/>
      <c r="G86" s="408"/>
      <c r="H86" s="408"/>
      <c r="I86" s="408"/>
      <c r="J86" s="408"/>
      <c r="K86" s="408"/>
      <c r="L86" s="408"/>
      <c r="M86" s="408"/>
      <c r="N86" s="408"/>
      <c r="O86" s="408"/>
      <c r="P86" s="408"/>
      <c r="Q86" s="408"/>
    </row>
    <row r="87" spans="2:17" ht="13.5" customHeight="1" hidden="1">
      <c r="B87" s="408"/>
      <c r="C87" s="408"/>
      <c r="D87" s="408"/>
      <c r="E87" s="408"/>
      <c r="F87" s="408"/>
      <c r="G87" s="408"/>
      <c r="H87" s="408"/>
      <c r="I87" s="408"/>
      <c r="J87" s="408"/>
      <c r="K87" s="649"/>
      <c r="L87" s="408"/>
      <c r="M87" s="408"/>
      <c r="N87" s="408"/>
      <c r="O87" s="408"/>
      <c r="P87" s="408"/>
      <c r="Q87" s="408"/>
    </row>
    <row r="88" spans="2:17" ht="13.5" customHeight="1" hidden="1">
      <c r="B88" s="408"/>
      <c r="C88" s="408"/>
      <c r="D88" s="408"/>
      <c r="E88" s="408"/>
      <c r="F88" s="408"/>
      <c r="G88" s="408"/>
      <c r="H88" s="408"/>
      <c r="I88" s="408"/>
      <c r="J88" s="408"/>
      <c r="K88" s="408"/>
      <c r="L88" s="408"/>
      <c r="M88" s="408"/>
      <c r="N88" s="408"/>
      <c r="O88" s="408"/>
      <c r="P88" s="408"/>
      <c r="Q88" s="408"/>
    </row>
    <row r="89" spans="2:17" ht="13.5" customHeight="1" hidden="1">
      <c r="B89" s="408"/>
      <c r="C89" s="408"/>
      <c r="D89" s="408"/>
      <c r="E89" s="408"/>
      <c r="F89" s="408"/>
      <c r="G89" s="408"/>
      <c r="H89" s="408"/>
      <c r="I89" s="408"/>
      <c r="J89" s="408"/>
      <c r="K89" s="408"/>
      <c r="L89" s="408"/>
      <c r="M89" s="408"/>
      <c r="N89" s="408"/>
      <c r="O89" s="408"/>
      <c r="P89" s="408"/>
      <c r="Q89" s="408"/>
    </row>
    <row r="90" spans="2:17" ht="13.5" customHeight="1" hidden="1">
      <c r="B90" s="408"/>
      <c r="C90" s="408"/>
      <c r="D90" s="408"/>
      <c r="E90" s="408"/>
      <c r="F90" s="408"/>
      <c r="G90" s="408"/>
      <c r="H90" s="408"/>
      <c r="I90" s="408"/>
      <c r="J90" s="408"/>
      <c r="K90" s="408"/>
      <c r="L90" s="408"/>
      <c r="M90" s="408"/>
      <c r="N90" s="408"/>
      <c r="O90" s="408"/>
      <c r="P90" s="408"/>
      <c r="Q90" s="408"/>
    </row>
    <row r="91" spans="2:17" ht="13.5" customHeight="1" hidden="1">
      <c r="B91" s="408"/>
      <c r="C91" s="408"/>
      <c r="D91" s="408"/>
      <c r="E91" s="408"/>
      <c r="F91" s="408"/>
      <c r="G91" s="408"/>
      <c r="H91" s="408"/>
      <c r="I91" s="408"/>
      <c r="J91" s="408"/>
      <c r="K91" s="408"/>
      <c r="L91" s="408"/>
      <c r="M91" s="408"/>
      <c r="N91" s="408"/>
      <c r="O91" s="408"/>
      <c r="P91" s="408"/>
      <c r="Q91" s="408"/>
    </row>
    <row r="92" spans="2:17" ht="13.5" customHeight="1" hidden="1">
      <c r="B92" s="408"/>
      <c r="C92" s="408"/>
      <c r="D92" s="408"/>
      <c r="E92" s="408"/>
      <c r="F92" s="408"/>
      <c r="G92" s="408"/>
      <c r="H92" s="408"/>
      <c r="I92" s="408"/>
      <c r="J92" s="408"/>
      <c r="K92" s="408"/>
      <c r="L92" s="408"/>
      <c r="M92" s="408"/>
      <c r="N92" s="408"/>
      <c r="O92" s="408"/>
      <c r="P92" s="408"/>
      <c r="Q92" s="408"/>
    </row>
    <row r="93" spans="2:17" ht="13.5" customHeight="1" hidden="1">
      <c r="B93" s="408"/>
      <c r="C93" s="408"/>
      <c r="D93" s="408"/>
      <c r="E93" s="408"/>
      <c r="F93" s="408"/>
      <c r="G93" s="408"/>
      <c r="H93" s="408"/>
      <c r="I93" s="408"/>
      <c r="J93" s="408"/>
      <c r="K93" s="408"/>
      <c r="L93" s="408"/>
      <c r="M93" s="408"/>
      <c r="N93" s="408"/>
      <c r="O93" s="408"/>
      <c r="P93" s="408"/>
      <c r="Q93" s="408"/>
    </row>
    <row r="94" spans="2:17" ht="13.5" customHeight="1" hidden="1">
      <c r="B94" s="408"/>
      <c r="C94" s="408"/>
      <c r="D94" s="408"/>
      <c r="E94" s="408"/>
      <c r="F94" s="408"/>
      <c r="G94" s="408"/>
      <c r="H94" s="408"/>
      <c r="I94" s="408"/>
      <c r="J94" s="408"/>
      <c r="K94" s="408"/>
      <c r="L94" s="408"/>
      <c r="M94" s="408"/>
      <c r="N94" s="408"/>
      <c r="O94" s="408"/>
      <c r="P94" s="408"/>
      <c r="Q94" s="408"/>
    </row>
    <row r="95" spans="2:17" ht="13.5" customHeight="1" hidden="1">
      <c r="B95" s="408"/>
      <c r="C95" s="408"/>
      <c r="D95" s="408"/>
      <c r="E95" s="408"/>
      <c r="F95" s="408"/>
      <c r="G95" s="408"/>
      <c r="H95" s="408"/>
      <c r="I95" s="408"/>
      <c r="J95" s="408"/>
      <c r="K95" s="408"/>
      <c r="L95" s="408"/>
      <c r="M95" s="408"/>
      <c r="N95" s="408"/>
      <c r="O95" s="408"/>
      <c r="P95" s="408"/>
      <c r="Q95" s="408"/>
    </row>
    <row r="96" spans="2:17" ht="13.5" customHeight="1" hidden="1">
      <c r="B96" s="408"/>
      <c r="C96" s="408"/>
      <c r="D96" s="408"/>
      <c r="E96" s="408"/>
      <c r="F96" s="408"/>
      <c r="G96" s="408"/>
      <c r="H96" s="408"/>
      <c r="I96" s="408"/>
      <c r="J96" s="408"/>
      <c r="K96" s="408"/>
      <c r="L96" s="408"/>
      <c r="M96" s="408"/>
      <c r="N96" s="408"/>
      <c r="O96" s="408"/>
      <c r="P96" s="408"/>
      <c r="Q96" s="408"/>
    </row>
    <row r="97" spans="2:17" ht="13.5" customHeight="1" hidden="1">
      <c r="B97" s="408"/>
      <c r="C97" s="408"/>
      <c r="D97" s="408"/>
      <c r="E97" s="408"/>
      <c r="F97" s="408"/>
      <c r="G97" s="408"/>
      <c r="H97" s="408"/>
      <c r="I97" s="408"/>
      <c r="J97" s="408"/>
      <c r="K97" s="408"/>
      <c r="L97" s="408"/>
      <c r="M97" s="408"/>
      <c r="N97" s="408"/>
      <c r="O97" s="408"/>
      <c r="P97" s="408"/>
      <c r="Q97" s="408"/>
    </row>
    <row r="98" spans="2:17" ht="13.5" customHeight="1" hidden="1">
      <c r="B98" s="408"/>
      <c r="C98" s="408"/>
      <c r="D98" s="408"/>
      <c r="E98" s="408"/>
      <c r="F98" s="408"/>
      <c r="G98" s="408"/>
      <c r="H98" s="408"/>
      <c r="I98" s="408"/>
      <c r="J98" s="408"/>
      <c r="K98" s="408"/>
      <c r="L98" s="408"/>
      <c r="M98" s="408"/>
      <c r="N98" s="408"/>
      <c r="O98" s="408"/>
      <c r="P98" s="408"/>
      <c r="Q98" s="408"/>
    </row>
    <row r="99" spans="2:17" ht="13.5" customHeight="1" hidden="1">
      <c r="B99" s="408"/>
      <c r="C99" s="408"/>
      <c r="D99" s="408"/>
      <c r="E99" s="408"/>
      <c r="F99" s="408"/>
      <c r="G99" s="408"/>
      <c r="H99" s="408"/>
      <c r="I99" s="408"/>
      <c r="J99" s="408"/>
      <c r="K99" s="408"/>
      <c r="L99" s="408"/>
      <c r="M99" s="408"/>
      <c r="N99" s="408"/>
      <c r="O99" s="408"/>
      <c r="P99" s="408"/>
      <c r="Q99" s="408"/>
    </row>
    <row r="100" spans="2:17" ht="13.5" customHeight="1" hidden="1">
      <c r="B100" s="408"/>
      <c r="C100" s="408"/>
      <c r="D100" s="408"/>
      <c r="E100" s="408"/>
      <c r="F100" s="408"/>
      <c r="G100" s="408"/>
      <c r="H100" s="408"/>
      <c r="I100" s="408"/>
      <c r="J100" s="408"/>
      <c r="K100" s="408"/>
      <c r="L100" s="408"/>
      <c r="M100" s="408"/>
      <c r="N100" s="408"/>
      <c r="O100" s="408"/>
      <c r="P100" s="408"/>
      <c r="Q100" s="408"/>
    </row>
    <row r="101" spans="2:17" ht="13.5" customHeight="1" hidden="1">
      <c r="B101" s="408"/>
      <c r="C101" s="408"/>
      <c r="D101" s="408"/>
      <c r="E101" s="408"/>
      <c r="F101" s="408"/>
      <c r="G101" s="408"/>
      <c r="H101" s="408"/>
      <c r="I101" s="408"/>
      <c r="J101" s="408"/>
      <c r="K101" s="408"/>
      <c r="L101" s="408"/>
      <c r="M101" s="408"/>
      <c r="N101" s="408"/>
      <c r="O101" s="408"/>
      <c r="P101" s="408"/>
      <c r="Q101" s="408"/>
    </row>
    <row r="102" spans="2:17" ht="13.5" customHeight="1" hidden="1">
      <c r="B102" s="408"/>
      <c r="C102" s="408"/>
      <c r="D102" s="408"/>
      <c r="E102" s="408"/>
      <c r="F102" s="408"/>
      <c r="G102" s="408"/>
      <c r="H102" s="408"/>
      <c r="I102" s="408"/>
      <c r="J102" s="408"/>
      <c r="K102" s="408"/>
      <c r="L102" s="408"/>
      <c r="M102" s="408"/>
      <c r="N102" s="408"/>
      <c r="O102" s="408"/>
      <c r="P102" s="408"/>
      <c r="Q102" s="408"/>
    </row>
    <row r="103" spans="2:17" ht="13.5" customHeight="1" hidden="1">
      <c r="B103" s="408"/>
      <c r="C103" s="408"/>
      <c r="D103" s="408"/>
      <c r="E103" s="408"/>
      <c r="F103" s="408"/>
      <c r="G103" s="408"/>
      <c r="H103" s="408"/>
      <c r="I103" s="408"/>
      <c r="J103" s="408"/>
      <c r="K103" s="408"/>
      <c r="L103" s="408"/>
      <c r="M103" s="408"/>
      <c r="N103" s="408"/>
      <c r="O103" s="408"/>
      <c r="P103" s="408"/>
      <c r="Q103" s="408"/>
    </row>
    <row r="104" spans="2:17" ht="13.5" customHeight="1" hidden="1">
      <c r="B104" s="408"/>
      <c r="C104" s="408"/>
      <c r="D104" s="408"/>
      <c r="E104" s="408"/>
      <c r="F104" s="408"/>
      <c r="G104" s="408"/>
      <c r="H104" s="408"/>
      <c r="I104" s="408"/>
      <c r="J104" s="408"/>
      <c r="K104" s="408"/>
      <c r="L104" s="408"/>
      <c r="M104" s="408"/>
      <c r="N104" s="408"/>
      <c r="O104" s="408"/>
      <c r="P104" s="408"/>
      <c r="Q104" s="408"/>
    </row>
    <row r="105" spans="2:17" ht="13.5" customHeight="1" hidden="1">
      <c r="B105" s="408"/>
      <c r="C105" s="408"/>
      <c r="D105" s="408"/>
      <c r="E105" s="408"/>
      <c r="F105" s="408"/>
      <c r="G105" s="408"/>
      <c r="H105" s="408"/>
      <c r="I105" s="408"/>
      <c r="J105" s="408"/>
      <c r="K105" s="408"/>
      <c r="L105" s="408"/>
      <c r="M105" s="408"/>
      <c r="N105" s="408"/>
      <c r="O105" s="408"/>
      <c r="P105" s="408"/>
      <c r="Q105" s="408"/>
    </row>
    <row r="106" spans="2:17" ht="13.5" customHeight="1" hidden="1">
      <c r="B106" s="408"/>
      <c r="C106" s="408"/>
      <c r="D106" s="408"/>
      <c r="E106" s="408"/>
      <c r="F106" s="408"/>
      <c r="G106" s="408"/>
      <c r="H106" s="408"/>
      <c r="I106" s="408"/>
      <c r="J106" s="408"/>
      <c r="K106" s="408"/>
      <c r="L106" s="408"/>
      <c r="M106" s="408"/>
      <c r="N106" s="408"/>
      <c r="O106" s="408"/>
      <c r="P106" s="408"/>
      <c r="Q106" s="408"/>
    </row>
    <row r="107" spans="2:17" ht="13.5" customHeight="1" hidden="1">
      <c r="B107" s="408"/>
      <c r="C107" s="408"/>
      <c r="D107" s="408"/>
      <c r="E107" s="408"/>
      <c r="F107" s="408"/>
      <c r="G107" s="408"/>
      <c r="H107" s="408"/>
      <c r="I107" s="408"/>
      <c r="J107" s="408"/>
      <c r="K107" s="408"/>
      <c r="L107" s="408"/>
      <c r="M107" s="408"/>
      <c r="N107" s="408"/>
      <c r="O107" s="408"/>
      <c r="P107" s="408"/>
      <c r="Q107" s="408"/>
    </row>
    <row r="108" spans="2:17" ht="13.5" customHeight="1" hidden="1">
      <c r="B108" s="408"/>
      <c r="C108" s="408"/>
      <c r="D108" s="408"/>
      <c r="E108" s="408"/>
      <c r="F108" s="408"/>
      <c r="G108" s="408"/>
      <c r="H108" s="408"/>
      <c r="I108" s="408"/>
      <c r="J108" s="408"/>
      <c r="K108" s="408"/>
      <c r="L108" s="408"/>
      <c r="M108" s="408"/>
      <c r="N108" s="408"/>
      <c r="O108" s="408"/>
      <c r="P108" s="408"/>
      <c r="Q108" s="408"/>
    </row>
    <row r="109" spans="2:17" ht="13.5" customHeight="1" hidden="1">
      <c r="B109" s="408"/>
      <c r="C109" s="408"/>
      <c r="D109" s="408"/>
      <c r="E109" s="408"/>
      <c r="F109" s="408"/>
      <c r="G109" s="408"/>
      <c r="H109" s="408"/>
      <c r="I109" s="408"/>
      <c r="J109" s="408"/>
      <c r="K109" s="408"/>
      <c r="L109" s="408"/>
      <c r="M109" s="408"/>
      <c r="N109" s="408"/>
      <c r="O109" s="408"/>
      <c r="P109" s="408"/>
      <c r="Q109" s="408"/>
    </row>
    <row r="110" spans="2:17" ht="13.5" customHeight="1" hidden="1">
      <c r="B110" s="408"/>
      <c r="C110" s="408"/>
      <c r="D110" s="408"/>
      <c r="E110" s="408"/>
      <c r="F110" s="408"/>
      <c r="G110" s="408"/>
      <c r="H110" s="408"/>
      <c r="I110" s="408"/>
      <c r="J110" s="408"/>
      <c r="K110" s="408"/>
      <c r="L110" s="408"/>
      <c r="M110" s="408"/>
      <c r="N110" s="408"/>
      <c r="O110" s="408"/>
      <c r="P110" s="408"/>
      <c r="Q110" s="408"/>
    </row>
    <row r="111" spans="2:17" ht="13.5" customHeight="1" hidden="1">
      <c r="B111" s="408"/>
      <c r="C111" s="408"/>
      <c r="D111" s="408"/>
      <c r="E111" s="408"/>
      <c r="F111" s="408"/>
      <c r="G111" s="408"/>
      <c r="H111" s="408"/>
      <c r="I111" s="408"/>
      <c r="J111" s="408"/>
      <c r="K111" s="408"/>
      <c r="L111" s="408"/>
      <c r="M111" s="408"/>
      <c r="N111" s="408"/>
      <c r="O111" s="408"/>
      <c r="P111" s="408"/>
      <c r="Q111" s="408"/>
    </row>
    <row r="112" spans="2:17" ht="13.5" customHeight="1" hidden="1">
      <c r="B112" s="408"/>
      <c r="C112" s="408"/>
      <c r="D112" s="408"/>
      <c r="E112" s="408"/>
      <c r="F112" s="408"/>
      <c r="G112" s="408"/>
      <c r="H112" s="408"/>
      <c r="I112" s="408"/>
      <c r="J112" s="408"/>
      <c r="K112" s="408"/>
      <c r="L112" s="408"/>
      <c r="M112" s="408"/>
      <c r="N112" s="408"/>
      <c r="O112" s="408"/>
      <c r="P112" s="408"/>
      <c r="Q112" s="408"/>
    </row>
    <row r="113" spans="2:17" ht="13.5" customHeight="1" hidden="1">
      <c r="B113" s="408"/>
      <c r="C113" s="408"/>
      <c r="D113" s="408"/>
      <c r="E113" s="408"/>
      <c r="F113" s="408"/>
      <c r="G113" s="408"/>
      <c r="H113" s="408"/>
      <c r="I113" s="408"/>
      <c r="J113" s="408"/>
      <c r="K113" s="408"/>
      <c r="L113" s="408"/>
      <c r="M113" s="408"/>
      <c r="N113" s="408"/>
      <c r="O113" s="408"/>
      <c r="P113" s="408"/>
      <c r="Q113" s="408"/>
    </row>
    <row r="114" spans="2:17" ht="13.5" customHeight="1" hidden="1">
      <c r="B114" s="408"/>
      <c r="C114" s="408"/>
      <c r="D114" s="408"/>
      <c r="E114" s="408"/>
      <c r="F114" s="408"/>
      <c r="G114" s="408"/>
      <c r="H114" s="408"/>
      <c r="I114" s="408"/>
      <c r="J114" s="408"/>
      <c r="K114" s="408"/>
      <c r="L114" s="408"/>
      <c r="M114" s="408"/>
      <c r="N114" s="408"/>
      <c r="O114" s="408"/>
      <c r="P114" s="408"/>
      <c r="Q114" s="408"/>
    </row>
    <row r="115" spans="2:17" ht="13.5" customHeight="1" hidden="1">
      <c r="B115" s="408"/>
      <c r="C115" s="408"/>
      <c r="D115" s="408"/>
      <c r="E115" s="408"/>
      <c r="F115" s="408"/>
      <c r="G115" s="408"/>
      <c r="H115" s="408"/>
      <c r="I115" s="408"/>
      <c r="J115" s="408"/>
      <c r="K115" s="408"/>
      <c r="L115" s="408"/>
      <c r="M115" s="408"/>
      <c r="N115" s="408"/>
      <c r="O115" s="408"/>
      <c r="P115" s="408"/>
      <c r="Q115" s="408"/>
    </row>
    <row r="116" spans="2:17" ht="13.5" customHeight="1" hidden="1">
      <c r="B116" s="408"/>
      <c r="C116" s="408"/>
      <c r="D116" s="408"/>
      <c r="E116" s="408"/>
      <c r="F116" s="408"/>
      <c r="G116" s="408"/>
      <c r="H116" s="408"/>
      <c r="I116" s="408"/>
      <c r="J116" s="408"/>
      <c r="K116" s="408"/>
      <c r="L116" s="408"/>
      <c r="M116" s="408"/>
      <c r="N116" s="408"/>
      <c r="O116" s="408"/>
      <c r="P116" s="408"/>
      <c r="Q116" s="408"/>
    </row>
    <row r="117" spans="2:17" ht="13.5" customHeight="1" hidden="1">
      <c r="B117" s="408"/>
      <c r="C117" s="408"/>
      <c r="D117" s="408"/>
      <c r="E117" s="408"/>
      <c r="F117" s="408"/>
      <c r="G117" s="408"/>
      <c r="H117" s="408"/>
      <c r="I117" s="408"/>
      <c r="J117" s="408"/>
      <c r="K117" s="408"/>
      <c r="L117" s="408"/>
      <c r="M117" s="408"/>
      <c r="N117" s="408"/>
      <c r="O117" s="408"/>
      <c r="P117" s="408"/>
      <c r="Q117" s="408"/>
    </row>
    <row r="118" spans="2:17" ht="13.5" customHeight="1" hidden="1">
      <c r="B118" s="408"/>
      <c r="C118" s="408"/>
      <c r="D118" s="408"/>
      <c r="E118" s="408"/>
      <c r="F118" s="408"/>
      <c r="G118" s="408"/>
      <c r="H118" s="408"/>
      <c r="I118" s="408"/>
      <c r="J118" s="408"/>
      <c r="K118" s="408"/>
      <c r="L118" s="408"/>
      <c r="M118" s="408"/>
      <c r="N118" s="408"/>
      <c r="O118" s="408"/>
      <c r="P118" s="408"/>
      <c r="Q118" s="408"/>
    </row>
    <row r="119" spans="2:17" ht="13.5" customHeight="1" hidden="1">
      <c r="B119" s="408"/>
      <c r="C119" s="408"/>
      <c r="D119" s="408"/>
      <c r="E119" s="408"/>
      <c r="F119" s="408"/>
      <c r="G119" s="408"/>
      <c r="H119" s="408"/>
      <c r="I119" s="408"/>
      <c r="J119" s="408"/>
      <c r="K119" s="408"/>
      <c r="L119" s="408"/>
      <c r="M119" s="408"/>
      <c r="N119" s="408"/>
      <c r="O119" s="408"/>
      <c r="P119" s="408"/>
      <c r="Q119" s="408"/>
    </row>
    <row r="120" spans="2:17" ht="13.5" customHeight="1" hidden="1">
      <c r="B120" s="408"/>
      <c r="C120" s="408"/>
      <c r="D120" s="408"/>
      <c r="E120" s="408"/>
      <c r="F120" s="408"/>
      <c r="G120" s="408"/>
      <c r="H120" s="408"/>
      <c r="I120" s="408"/>
      <c r="J120" s="408"/>
      <c r="K120" s="408"/>
      <c r="L120" s="408"/>
      <c r="M120" s="408"/>
      <c r="N120" s="408"/>
      <c r="O120" s="408"/>
      <c r="P120" s="408"/>
      <c r="Q120" s="408"/>
    </row>
    <row r="121" spans="2:17" ht="13.5" customHeight="1" hidden="1">
      <c r="B121" s="408"/>
      <c r="C121" s="408"/>
      <c r="D121" s="408"/>
      <c r="E121" s="408"/>
      <c r="F121" s="408"/>
      <c r="G121" s="408"/>
      <c r="H121" s="408"/>
      <c r="I121" s="408"/>
      <c r="J121" s="408"/>
      <c r="K121" s="408"/>
      <c r="L121" s="408"/>
      <c r="M121" s="408"/>
      <c r="N121" s="408"/>
      <c r="O121" s="408"/>
      <c r="P121" s="408"/>
      <c r="Q121" s="408"/>
    </row>
    <row r="122" spans="2:17" ht="13.5" customHeight="1" hidden="1">
      <c r="B122" s="408"/>
      <c r="C122" s="408"/>
      <c r="D122" s="408"/>
      <c r="E122" s="408"/>
      <c r="F122" s="408"/>
      <c r="G122" s="408"/>
      <c r="H122" s="408"/>
      <c r="I122" s="408"/>
      <c r="J122" s="408"/>
      <c r="K122" s="408"/>
      <c r="L122" s="408"/>
      <c r="M122" s="408"/>
      <c r="N122" s="408"/>
      <c r="O122" s="408"/>
      <c r="P122" s="408"/>
      <c r="Q122" s="408"/>
    </row>
    <row r="123" spans="2:17" ht="13.5" customHeight="1" hidden="1">
      <c r="B123" s="408"/>
      <c r="C123" s="408"/>
      <c r="D123" s="408"/>
      <c r="E123" s="408"/>
      <c r="F123" s="408"/>
      <c r="G123" s="408"/>
      <c r="H123" s="408"/>
      <c r="I123" s="408"/>
      <c r="J123" s="408"/>
      <c r="K123" s="408"/>
      <c r="L123" s="408"/>
      <c r="M123" s="408"/>
      <c r="N123" s="408"/>
      <c r="O123" s="408"/>
      <c r="P123" s="408"/>
      <c r="Q123" s="408"/>
    </row>
    <row r="124" spans="2:17" ht="13.5" customHeight="1" hidden="1">
      <c r="B124" s="408"/>
      <c r="C124" s="408"/>
      <c r="D124" s="408"/>
      <c r="E124" s="408"/>
      <c r="F124" s="408"/>
      <c r="G124" s="408"/>
      <c r="H124" s="408"/>
      <c r="I124" s="408"/>
      <c r="J124" s="408"/>
      <c r="K124" s="408"/>
      <c r="L124" s="408"/>
      <c r="M124" s="408"/>
      <c r="N124" s="408"/>
      <c r="O124" s="408"/>
      <c r="P124" s="408"/>
      <c r="Q124" s="408"/>
    </row>
    <row r="125" spans="2:17" ht="13.5" customHeight="1" hidden="1">
      <c r="B125" s="408"/>
      <c r="C125" s="408"/>
      <c r="D125" s="408"/>
      <c r="E125" s="408"/>
      <c r="F125" s="408"/>
      <c r="G125" s="408"/>
      <c r="H125" s="408"/>
      <c r="I125" s="408"/>
      <c r="J125" s="408"/>
      <c r="K125" s="408"/>
      <c r="L125" s="408"/>
      <c r="M125" s="408"/>
      <c r="N125" s="408"/>
      <c r="O125" s="408"/>
      <c r="P125" s="408"/>
      <c r="Q125" s="408"/>
    </row>
    <row r="126" spans="2:17" ht="13.5" customHeight="1" hidden="1">
      <c r="B126" s="408"/>
      <c r="C126" s="408"/>
      <c r="D126" s="408"/>
      <c r="E126" s="408"/>
      <c r="F126" s="408"/>
      <c r="G126" s="408"/>
      <c r="H126" s="408"/>
      <c r="I126" s="408"/>
      <c r="J126" s="408"/>
      <c r="K126" s="408"/>
      <c r="L126" s="408"/>
      <c r="M126" s="408"/>
      <c r="N126" s="408"/>
      <c r="O126" s="408"/>
      <c r="P126" s="408"/>
      <c r="Q126" s="408"/>
    </row>
    <row r="127" spans="2:17" ht="13.5" customHeight="1" hidden="1">
      <c r="B127" s="408"/>
      <c r="C127" s="408"/>
      <c r="D127" s="408"/>
      <c r="E127" s="408"/>
      <c r="F127" s="408"/>
      <c r="G127" s="408"/>
      <c r="H127" s="408"/>
      <c r="I127" s="408"/>
      <c r="J127" s="408"/>
      <c r="K127" s="408"/>
      <c r="L127" s="408"/>
      <c r="M127" s="408"/>
      <c r="N127" s="408"/>
      <c r="O127" s="408"/>
      <c r="P127" s="408"/>
      <c r="Q127" s="408"/>
    </row>
    <row r="128" spans="2:17" ht="13.5" customHeight="1" hidden="1">
      <c r="B128" s="408"/>
      <c r="C128" s="408"/>
      <c r="D128" s="408"/>
      <c r="E128" s="408"/>
      <c r="F128" s="408"/>
      <c r="G128" s="408"/>
      <c r="H128" s="408"/>
      <c r="I128" s="408"/>
      <c r="J128" s="408"/>
      <c r="K128" s="408"/>
      <c r="L128" s="408"/>
      <c r="M128" s="408"/>
      <c r="N128" s="408"/>
      <c r="O128" s="408"/>
      <c r="P128" s="408"/>
      <c r="Q128" s="408"/>
    </row>
    <row r="129" spans="2:17" ht="13.5" customHeight="1" hidden="1">
      <c r="B129" s="408"/>
      <c r="C129" s="408"/>
      <c r="D129" s="408"/>
      <c r="E129" s="408"/>
      <c r="F129" s="408"/>
      <c r="G129" s="408"/>
      <c r="H129" s="408"/>
      <c r="I129" s="408"/>
      <c r="J129" s="408"/>
      <c r="K129" s="408"/>
      <c r="L129" s="408"/>
      <c r="M129" s="408"/>
      <c r="N129" s="408"/>
      <c r="O129" s="408"/>
      <c r="P129" s="408"/>
      <c r="Q129" s="408"/>
    </row>
    <row r="130" spans="2:17" ht="13.5" customHeight="1" hidden="1">
      <c r="B130" s="408"/>
      <c r="C130" s="408"/>
      <c r="D130" s="408"/>
      <c r="E130" s="408"/>
      <c r="F130" s="408"/>
      <c r="G130" s="408"/>
      <c r="H130" s="408"/>
      <c r="I130" s="408"/>
      <c r="J130" s="408"/>
      <c r="K130" s="408"/>
      <c r="L130" s="408"/>
      <c r="M130" s="408"/>
      <c r="N130" s="408"/>
      <c r="O130" s="408"/>
      <c r="P130" s="408"/>
      <c r="Q130" s="408"/>
    </row>
    <row r="131" spans="2:17" ht="13.5" customHeight="1" hidden="1">
      <c r="B131" s="408"/>
      <c r="C131" s="408"/>
      <c r="D131" s="408"/>
      <c r="E131" s="408"/>
      <c r="F131" s="408"/>
      <c r="G131" s="408"/>
      <c r="H131" s="408"/>
      <c r="I131" s="408"/>
      <c r="J131" s="408"/>
      <c r="K131" s="408"/>
      <c r="L131" s="408"/>
      <c r="M131" s="408"/>
      <c r="N131" s="408"/>
      <c r="O131" s="408"/>
      <c r="P131" s="408"/>
      <c r="Q131" s="408"/>
    </row>
    <row r="132" spans="2:17" ht="13.5" customHeight="1" hidden="1">
      <c r="B132" s="408"/>
      <c r="C132" s="408"/>
      <c r="D132" s="408"/>
      <c r="E132" s="408"/>
      <c r="F132" s="408"/>
      <c r="G132" s="408"/>
      <c r="H132" s="408"/>
      <c r="I132" s="408"/>
      <c r="J132" s="408"/>
      <c r="K132" s="408"/>
      <c r="L132" s="408"/>
      <c r="M132" s="408"/>
      <c r="N132" s="408"/>
      <c r="O132" s="408"/>
      <c r="P132" s="408"/>
      <c r="Q132" s="408"/>
    </row>
    <row r="133" spans="2:17" ht="13.5" customHeight="1" hidden="1">
      <c r="B133" s="408"/>
      <c r="C133" s="408"/>
      <c r="D133" s="408"/>
      <c r="E133" s="408"/>
      <c r="F133" s="408"/>
      <c r="G133" s="408"/>
      <c r="H133" s="408"/>
      <c r="I133" s="408"/>
      <c r="J133" s="408"/>
      <c r="K133" s="408"/>
      <c r="L133" s="408"/>
      <c r="M133" s="408"/>
      <c r="N133" s="408"/>
      <c r="O133" s="408"/>
      <c r="P133" s="408"/>
      <c r="Q133" s="408"/>
    </row>
    <row r="134" spans="2:17" ht="13.5" customHeight="1" hidden="1">
      <c r="B134" s="408"/>
      <c r="C134" s="408"/>
      <c r="D134" s="408"/>
      <c r="E134" s="408"/>
      <c r="F134" s="408"/>
      <c r="G134" s="408"/>
      <c r="H134" s="408"/>
      <c r="I134" s="408"/>
      <c r="J134" s="408"/>
      <c r="K134" s="408"/>
      <c r="L134" s="408"/>
      <c r="M134" s="408"/>
      <c r="N134" s="408"/>
      <c r="O134" s="408"/>
      <c r="P134" s="408"/>
      <c r="Q134" s="408"/>
    </row>
    <row r="135" spans="2:17" ht="13.5" customHeight="1" hidden="1">
      <c r="B135" s="408"/>
      <c r="C135" s="408"/>
      <c r="D135" s="408"/>
      <c r="E135" s="408"/>
      <c r="F135" s="408"/>
      <c r="G135" s="408"/>
      <c r="H135" s="408"/>
      <c r="I135" s="408"/>
      <c r="J135" s="408"/>
      <c r="K135" s="408"/>
      <c r="L135" s="408"/>
      <c r="M135" s="408"/>
      <c r="N135" s="408"/>
      <c r="O135" s="408"/>
      <c r="P135" s="408"/>
      <c r="Q135" s="408"/>
    </row>
    <row r="136" spans="2:17" ht="13.5" customHeight="1" hidden="1">
      <c r="B136" s="408"/>
      <c r="C136" s="408"/>
      <c r="D136" s="408"/>
      <c r="E136" s="408"/>
      <c r="F136" s="408"/>
      <c r="G136" s="408"/>
      <c r="H136" s="408"/>
      <c r="I136" s="408"/>
      <c r="J136" s="408"/>
      <c r="K136" s="408"/>
      <c r="L136" s="408"/>
      <c r="M136" s="408"/>
      <c r="N136" s="408"/>
      <c r="O136" s="408"/>
      <c r="P136" s="408"/>
      <c r="Q136" s="408"/>
    </row>
    <row r="137" spans="2:17" ht="13.5" customHeight="1" hidden="1">
      <c r="B137" s="408"/>
      <c r="C137" s="408"/>
      <c r="D137" s="408"/>
      <c r="E137" s="408"/>
      <c r="F137" s="408"/>
      <c r="G137" s="408"/>
      <c r="H137" s="408"/>
      <c r="I137" s="408"/>
      <c r="J137" s="408"/>
      <c r="K137" s="408"/>
      <c r="L137" s="408"/>
      <c r="M137" s="408"/>
      <c r="N137" s="408"/>
      <c r="O137" s="408"/>
      <c r="P137" s="408"/>
      <c r="Q137" s="408"/>
    </row>
    <row r="138" spans="2:17" ht="13.5" customHeight="1" hidden="1">
      <c r="B138" s="408"/>
      <c r="C138" s="408"/>
      <c r="D138" s="408"/>
      <c r="E138" s="408"/>
      <c r="F138" s="408"/>
      <c r="G138" s="408"/>
      <c r="H138" s="408"/>
      <c r="I138" s="408"/>
      <c r="J138" s="408"/>
      <c r="K138" s="408"/>
      <c r="L138" s="408"/>
      <c r="M138" s="408"/>
      <c r="N138" s="408"/>
      <c r="O138" s="408"/>
      <c r="P138" s="408"/>
      <c r="Q138" s="408"/>
    </row>
    <row r="139" spans="2:17" ht="13.5" customHeight="1" hidden="1">
      <c r="B139" s="408"/>
      <c r="C139" s="408"/>
      <c r="D139" s="408"/>
      <c r="E139" s="408"/>
      <c r="F139" s="408"/>
      <c r="G139" s="408"/>
      <c r="H139" s="408"/>
      <c r="I139" s="408"/>
      <c r="J139" s="408"/>
      <c r="K139" s="408"/>
      <c r="L139" s="408"/>
      <c r="M139" s="408"/>
      <c r="N139" s="408"/>
      <c r="O139" s="408"/>
      <c r="P139" s="408"/>
      <c r="Q139" s="408"/>
    </row>
    <row r="140" spans="2:17" ht="13.5" customHeight="1" hidden="1">
      <c r="B140" s="408"/>
      <c r="C140" s="408"/>
      <c r="D140" s="408"/>
      <c r="E140" s="408"/>
      <c r="F140" s="408"/>
      <c r="G140" s="408"/>
      <c r="H140" s="408"/>
      <c r="I140" s="408"/>
      <c r="J140" s="408"/>
      <c r="K140" s="408"/>
      <c r="L140" s="408"/>
      <c r="M140" s="408"/>
      <c r="N140" s="408"/>
      <c r="O140" s="408"/>
      <c r="P140" s="408"/>
      <c r="Q140" s="408"/>
    </row>
    <row r="141" spans="2:17" ht="13.5" customHeight="1" hidden="1">
      <c r="B141" s="408"/>
      <c r="C141" s="408"/>
      <c r="D141" s="408"/>
      <c r="E141" s="408"/>
      <c r="F141" s="408"/>
      <c r="G141" s="408"/>
      <c r="H141" s="408"/>
      <c r="I141" s="408"/>
      <c r="J141" s="408"/>
      <c r="K141" s="408"/>
      <c r="L141" s="408"/>
      <c r="M141" s="408"/>
      <c r="N141" s="408"/>
      <c r="O141" s="408"/>
      <c r="P141" s="408"/>
      <c r="Q141" s="408"/>
    </row>
    <row r="142" spans="2:17" ht="13.5" customHeight="1" hidden="1">
      <c r="B142" s="408"/>
      <c r="C142" s="408"/>
      <c r="D142" s="408"/>
      <c r="E142" s="408"/>
      <c r="F142" s="408"/>
      <c r="G142" s="408"/>
      <c r="H142" s="408"/>
      <c r="I142" s="408"/>
      <c r="J142" s="408"/>
      <c r="K142" s="408"/>
      <c r="L142" s="408"/>
      <c r="M142" s="408"/>
      <c r="N142" s="408"/>
      <c r="O142" s="408"/>
      <c r="P142" s="408"/>
      <c r="Q142" s="408"/>
    </row>
    <row r="143" spans="2:17" ht="13.5" customHeight="1" hidden="1">
      <c r="B143" s="408"/>
      <c r="C143" s="408"/>
      <c r="D143" s="408"/>
      <c r="E143" s="408"/>
      <c r="F143" s="408"/>
      <c r="G143" s="408"/>
      <c r="H143" s="408"/>
      <c r="I143" s="408"/>
      <c r="J143" s="408"/>
      <c r="K143" s="408"/>
      <c r="L143" s="408"/>
      <c r="M143" s="408"/>
      <c r="N143" s="408"/>
      <c r="O143" s="408"/>
      <c r="P143" s="408"/>
      <c r="Q143" s="408"/>
    </row>
    <row r="144" spans="2:17" ht="13.5" customHeight="1" hidden="1">
      <c r="B144" s="408"/>
      <c r="C144" s="408"/>
      <c r="D144" s="408"/>
      <c r="E144" s="408"/>
      <c r="F144" s="408"/>
      <c r="G144" s="408"/>
      <c r="H144" s="408"/>
      <c r="I144" s="408"/>
      <c r="J144" s="408"/>
      <c r="K144" s="408"/>
      <c r="L144" s="408"/>
      <c r="M144" s="408"/>
      <c r="N144" s="408"/>
      <c r="O144" s="408"/>
      <c r="P144" s="408"/>
      <c r="Q144" s="408"/>
    </row>
    <row r="145" spans="2:17" ht="13.5" customHeight="1" hidden="1">
      <c r="B145" s="408"/>
      <c r="C145" s="408"/>
      <c r="D145" s="408"/>
      <c r="E145" s="408"/>
      <c r="F145" s="408"/>
      <c r="G145" s="408"/>
      <c r="H145" s="408"/>
      <c r="I145" s="408"/>
      <c r="J145" s="408"/>
      <c r="K145" s="408"/>
      <c r="L145" s="408"/>
      <c r="M145" s="408"/>
      <c r="N145" s="408"/>
      <c r="O145" s="408"/>
      <c r="P145" s="408"/>
      <c r="Q145" s="408"/>
    </row>
    <row r="146" spans="2:17" ht="13.5" customHeight="1" hidden="1">
      <c r="B146" s="408"/>
      <c r="C146" s="408"/>
      <c r="D146" s="408"/>
      <c r="E146" s="408"/>
      <c r="F146" s="408"/>
      <c r="G146" s="408"/>
      <c r="H146" s="408"/>
      <c r="I146" s="408"/>
      <c r="J146" s="408"/>
      <c r="K146" s="408"/>
      <c r="L146" s="408"/>
      <c r="M146" s="408"/>
      <c r="N146" s="408"/>
      <c r="O146" s="408"/>
      <c r="P146" s="408"/>
      <c r="Q146" s="408"/>
    </row>
    <row r="147" spans="2:17" ht="13.5" customHeight="1" hidden="1">
      <c r="B147" s="408"/>
      <c r="C147" s="408"/>
      <c r="D147" s="408"/>
      <c r="E147" s="408"/>
      <c r="F147" s="408"/>
      <c r="G147" s="408"/>
      <c r="H147" s="408"/>
      <c r="I147" s="408"/>
      <c r="J147" s="408"/>
      <c r="K147" s="408"/>
      <c r="L147" s="408"/>
      <c r="M147" s="408"/>
      <c r="N147" s="408"/>
      <c r="O147" s="408"/>
      <c r="P147" s="408"/>
      <c r="Q147" s="408"/>
    </row>
    <row r="148" spans="2:17" ht="13.5" customHeight="1" hidden="1">
      <c r="B148" s="408"/>
      <c r="C148" s="408"/>
      <c r="D148" s="408"/>
      <c r="E148" s="408"/>
      <c r="F148" s="408"/>
      <c r="G148" s="408"/>
      <c r="H148" s="408"/>
      <c r="I148" s="408"/>
      <c r="J148" s="408"/>
      <c r="K148" s="408"/>
      <c r="L148" s="408"/>
      <c r="M148" s="408"/>
      <c r="N148" s="408"/>
      <c r="O148" s="408"/>
      <c r="P148" s="408"/>
      <c r="Q148" s="408"/>
    </row>
    <row r="149" spans="2:17" ht="13.5" customHeight="1" hidden="1">
      <c r="B149" s="408"/>
      <c r="C149" s="408"/>
      <c r="D149" s="408"/>
      <c r="E149" s="408"/>
      <c r="F149" s="408"/>
      <c r="G149" s="408"/>
      <c r="H149" s="408"/>
      <c r="I149" s="408"/>
      <c r="J149" s="408"/>
      <c r="K149" s="408"/>
      <c r="L149" s="408"/>
      <c r="M149" s="408"/>
      <c r="N149" s="408"/>
      <c r="O149" s="408"/>
      <c r="P149" s="408"/>
      <c r="Q149" s="408"/>
    </row>
    <row r="150" spans="2:17" ht="13.5" customHeight="1" hidden="1">
      <c r="B150" s="408"/>
      <c r="C150" s="408"/>
      <c r="D150" s="408"/>
      <c r="E150" s="408"/>
      <c r="F150" s="408"/>
      <c r="G150" s="408"/>
      <c r="H150" s="408"/>
      <c r="I150" s="408"/>
      <c r="J150" s="408"/>
      <c r="K150" s="408"/>
      <c r="L150" s="408"/>
      <c r="M150" s="408"/>
      <c r="N150" s="408"/>
      <c r="O150" s="408"/>
      <c r="P150" s="408"/>
      <c r="Q150" s="408"/>
    </row>
    <row r="151" spans="2:17" ht="13.5" customHeight="1" hidden="1">
      <c r="B151" s="408"/>
      <c r="C151" s="408"/>
      <c r="D151" s="408"/>
      <c r="E151" s="408"/>
      <c r="F151" s="408"/>
      <c r="G151" s="408"/>
      <c r="H151" s="408"/>
      <c r="I151" s="408"/>
      <c r="J151" s="408"/>
      <c r="K151" s="408"/>
      <c r="L151" s="408"/>
      <c r="M151" s="408"/>
      <c r="N151" s="408"/>
      <c r="O151" s="408"/>
      <c r="P151" s="408"/>
      <c r="Q151" s="408"/>
    </row>
    <row r="152" spans="2:17" ht="13.5" customHeight="1" hidden="1">
      <c r="B152" s="408"/>
      <c r="C152" s="408"/>
      <c r="D152" s="408"/>
      <c r="E152" s="408"/>
      <c r="F152" s="408"/>
      <c r="G152" s="408"/>
      <c r="H152" s="408"/>
      <c r="I152" s="408"/>
      <c r="J152" s="408"/>
      <c r="K152" s="408"/>
      <c r="L152" s="408"/>
      <c r="M152" s="408"/>
      <c r="N152" s="408"/>
      <c r="O152" s="408"/>
      <c r="P152" s="408"/>
      <c r="Q152" s="408"/>
    </row>
    <row r="153" spans="2:17" ht="13.5" customHeight="1" hidden="1">
      <c r="B153" s="408"/>
      <c r="C153" s="408"/>
      <c r="D153" s="408"/>
      <c r="E153" s="408"/>
      <c r="F153" s="408"/>
      <c r="G153" s="408"/>
      <c r="H153" s="408"/>
      <c r="I153" s="408"/>
      <c r="J153" s="408"/>
      <c r="K153" s="408"/>
      <c r="L153" s="408"/>
      <c r="M153" s="408"/>
      <c r="N153" s="408"/>
      <c r="O153" s="408"/>
      <c r="P153" s="408"/>
      <c r="Q153" s="408"/>
    </row>
    <row r="154" spans="2:17" ht="13.5" customHeight="1" hidden="1">
      <c r="B154" s="408"/>
      <c r="C154" s="408"/>
      <c r="D154" s="408"/>
      <c r="E154" s="408"/>
      <c r="F154" s="408"/>
      <c r="G154" s="408"/>
      <c r="H154" s="408"/>
      <c r="I154" s="408"/>
      <c r="J154" s="408"/>
      <c r="K154" s="408"/>
      <c r="L154" s="408"/>
      <c r="M154" s="408"/>
      <c r="N154" s="408"/>
      <c r="O154" s="408"/>
      <c r="P154" s="408"/>
      <c r="Q154" s="408"/>
    </row>
    <row r="155" spans="2:17" ht="13.5" customHeight="1" hidden="1">
      <c r="B155" s="408"/>
      <c r="C155" s="408"/>
      <c r="D155" s="408"/>
      <c r="E155" s="408"/>
      <c r="F155" s="408"/>
      <c r="G155" s="408"/>
      <c r="H155" s="408"/>
      <c r="I155" s="408"/>
      <c r="J155" s="408"/>
      <c r="K155" s="408"/>
      <c r="L155" s="408"/>
      <c r="M155" s="408"/>
      <c r="N155" s="408"/>
      <c r="O155" s="408"/>
      <c r="P155" s="408"/>
      <c r="Q155" s="408"/>
    </row>
    <row r="156" spans="2:17" ht="13.5" customHeight="1" hidden="1">
      <c r="B156" s="408"/>
      <c r="C156" s="408"/>
      <c r="D156" s="408"/>
      <c r="E156" s="408"/>
      <c r="F156" s="408"/>
      <c r="G156" s="408"/>
      <c r="H156" s="408"/>
      <c r="I156" s="408"/>
      <c r="J156" s="408"/>
      <c r="K156" s="408"/>
      <c r="L156" s="408"/>
      <c r="M156" s="408"/>
      <c r="N156" s="408"/>
      <c r="O156" s="408"/>
      <c r="P156" s="408"/>
      <c r="Q156" s="408"/>
    </row>
    <row r="157" spans="2:17" ht="13.5" customHeight="1" hidden="1">
      <c r="B157" s="408"/>
      <c r="C157" s="408"/>
      <c r="D157" s="408"/>
      <c r="E157" s="408"/>
      <c r="F157" s="408"/>
      <c r="G157" s="408"/>
      <c r="H157" s="408"/>
      <c r="I157" s="408"/>
      <c r="J157" s="408"/>
      <c r="K157" s="408"/>
      <c r="L157" s="408"/>
      <c r="M157" s="408"/>
      <c r="N157" s="408"/>
      <c r="O157" s="408"/>
      <c r="P157" s="408"/>
      <c r="Q157" s="408"/>
    </row>
    <row r="158" spans="2:17" ht="13.5" customHeight="1" hidden="1">
      <c r="B158" s="408"/>
      <c r="C158" s="408"/>
      <c r="D158" s="408"/>
      <c r="E158" s="408"/>
      <c r="F158" s="408"/>
      <c r="G158" s="408"/>
      <c r="H158" s="408"/>
      <c r="I158" s="408"/>
      <c r="J158" s="408"/>
      <c r="K158" s="408"/>
      <c r="L158" s="408"/>
      <c r="M158" s="408"/>
      <c r="N158" s="408"/>
      <c r="O158" s="408"/>
      <c r="P158" s="408"/>
      <c r="Q158" s="408"/>
    </row>
    <row r="159" spans="2:17" ht="13.5" customHeight="1" hidden="1">
      <c r="B159" s="408"/>
      <c r="C159" s="408"/>
      <c r="D159" s="408"/>
      <c r="E159" s="408"/>
      <c r="F159" s="408"/>
      <c r="G159" s="408"/>
      <c r="H159" s="408"/>
      <c r="I159" s="408"/>
      <c r="J159" s="408"/>
      <c r="K159" s="408"/>
      <c r="L159" s="408"/>
      <c r="M159" s="408"/>
      <c r="N159" s="408"/>
      <c r="O159" s="408"/>
      <c r="P159" s="408"/>
      <c r="Q159" s="408"/>
    </row>
    <row r="160" spans="2:17" ht="13.5" customHeight="1" hidden="1">
      <c r="B160" s="408"/>
      <c r="C160" s="408"/>
      <c r="D160" s="408"/>
      <c r="E160" s="408"/>
      <c r="F160" s="408"/>
      <c r="G160" s="408"/>
      <c r="H160" s="408"/>
      <c r="I160" s="408"/>
      <c r="J160" s="408"/>
      <c r="K160" s="408"/>
      <c r="L160" s="408"/>
      <c r="M160" s="408"/>
      <c r="N160" s="408"/>
      <c r="O160" s="408"/>
      <c r="P160" s="408"/>
      <c r="Q160" s="408"/>
    </row>
  </sheetData>
  <sheetProtection password="A7FD" sheet="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2777777777778" bottom="0" header="0.5118055555555555" footer="0"/>
  <pageSetup fitToHeight="1" fitToWidth="1" horizontalDpi="300" verticalDpi="300" orientation="landscape" paperSize="9"/>
  <headerFooter alignWithMargins="0">
    <oddFooter>&amp;C&amp;11&amp;P/&amp;N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H121"/>
  <sheetViews>
    <sheetView showGridLines="0" zoomScaleSheetLayoutView="70" workbookViewId="0" topLeftCell="A1">
      <selection activeCell="A1" sqref="A1"/>
    </sheetView>
  </sheetViews>
  <sheetFormatPr defaultColWidth="1.1484375" defaultRowHeight="13.5" customHeight="1" zeroHeight="1"/>
  <cols>
    <col min="1" max="1" width="10.00390625" style="403" customWidth="1"/>
    <col min="2" max="16" width="9.8515625" style="403" customWidth="1"/>
    <col min="17" max="18" width="10.00390625" style="403" customWidth="1"/>
    <col min="19" max="34" width="9.8515625" style="403" customWidth="1"/>
    <col min="35" max="16384" width="0" style="404" hidden="1" customWidth="1"/>
  </cols>
  <sheetData>
    <row r="1" s="404" customFormat="1" ht="13.5" customHeight="1">
      <c r="A1" s="403"/>
    </row>
    <row r="2" spans="19:34" ht="13.5" customHeight="1">
      <c r="S2" s="404"/>
      <c r="AH2" s="404"/>
    </row>
    <row r="3" spans="1:20" s="404" customFormat="1" ht="13.5" customHeight="1">
      <c r="A3" s="403"/>
      <c r="B3" s="403"/>
      <c r="T3" s="403"/>
    </row>
    <row r="4" ht="13.5" customHeight="1"/>
    <row r="5" ht="13.5" customHeight="1"/>
    <row r="6" ht="13.5" customHeight="1"/>
    <row r="7" ht="13.5" customHeight="1"/>
    <row r="8" ht="13.5" customHeight="1"/>
    <row r="9" ht="13.5" customHeight="1">
      <c r="AH9" s="404"/>
    </row>
    <row r="10" ht="13.5" customHeight="1"/>
    <row r="11" ht="13.5" customHeight="1"/>
    <row r="12" ht="13.5" customHeight="1"/>
    <row r="13" ht="13.5" customHeight="1"/>
    <row r="14" ht="13.5" customHeight="1"/>
    <row r="15" ht="13.5" customHeight="1"/>
    <row r="16" ht="13.5" customHeight="1"/>
    <row r="17" ht="13.5" customHeight="1">
      <c r="AH17" s="404"/>
    </row>
    <row r="18" ht="13.5" customHeight="1"/>
    <row r="19" ht="13.5" customHeight="1"/>
    <row r="20" ht="13.5" customHeight="1">
      <c r="AH20" s="404"/>
    </row>
    <row r="21" ht="13.5" customHeight="1">
      <c r="AH21" s="404"/>
    </row>
    <row r="22" ht="13.5" customHeight="1"/>
    <row r="23" ht="13.5" customHeight="1"/>
    <row r="24" ht="13.5" customHeight="1">
      <c r="Q24" s="404"/>
    </row>
    <row r="25" ht="13.5" customHeight="1"/>
    <row r="26" ht="13.5" customHeight="1"/>
    <row r="27" ht="13.5" customHeight="1"/>
    <row r="28" spans="15:34" ht="13.5" customHeight="1">
      <c r="O28" s="404"/>
      <c r="T28" s="404"/>
      <c r="AH28" s="404"/>
    </row>
    <row r="29" ht="13.5" customHeight="1"/>
    <row r="30" ht="13.5" customHeight="1"/>
    <row r="31" ht="13.5" customHeight="1">
      <c r="Q31" s="404"/>
    </row>
    <row r="32" ht="13.5" customHeight="1">
      <c r="L32" s="404"/>
    </row>
    <row r="33" spans="3:24" ht="13.5" customHeight="1">
      <c r="C33" s="404"/>
      <c r="E33" s="404"/>
      <c r="G33" s="404"/>
      <c r="I33" s="404"/>
      <c r="X33" s="404"/>
    </row>
    <row r="34" spans="2:20" ht="13.5" customHeight="1">
      <c r="B34" s="404"/>
      <c r="P34" s="404"/>
      <c r="R34" s="404"/>
      <c r="T34" s="404"/>
    </row>
    <row r="35" spans="4:34" ht="13.5" customHeight="1">
      <c r="D35" s="404"/>
      <c r="W35" s="404"/>
      <c r="AC35" s="404"/>
      <c r="AD35" s="404"/>
      <c r="AE35" s="404"/>
      <c r="AF35" s="404"/>
      <c r="AG35" s="404"/>
      <c r="AH35" s="404"/>
    </row>
    <row r="36" spans="8:34" ht="13.5" customHeight="1">
      <c r="H36" s="404"/>
      <c r="J36" s="404"/>
      <c r="K36" s="404"/>
      <c r="M36" s="404"/>
      <c r="Y36" s="404"/>
      <c r="Z36" s="404"/>
      <c r="AA36" s="404"/>
      <c r="AB36" s="404"/>
      <c r="AC36" s="404"/>
      <c r="AD36" s="404"/>
      <c r="AE36" s="404"/>
      <c r="AF36" s="404"/>
      <c r="AG36" s="404"/>
      <c r="AH36" s="404"/>
    </row>
    <row r="37" ht="13.5" customHeight="1">
      <c r="AH37" s="404"/>
    </row>
    <row r="38" spans="33:34" ht="13.5" customHeight="1">
      <c r="AG38" s="404"/>
      <c r="AH38" s="404"/>
    </row>
    <row r="39" ht="13.5" customHeight="1"/>
    <row r="40" ht="13.5" customHeight="1">
      <c r="X40" s="404"/>
    </row>
    <row r="41" ht="13.5" customHeight="1">
      <c r="R41" s="404"/>
    </row>
    <row r="42" ht="13.5" customHeight="1">
      <c r="W42" s="404"/>
    </row>
    <row r="43" spans="25:34" ht="13.5" customHeight="1">
      <c r="Y43" s="404"/>
      <c r="Z43" s="404"/>
      <c r="AA43" s="404"/>
      <c r="AB43" s="404"/>
      <c r="AC43" s="404"/>
      <c r="AD43" s="404"/>
      <c r="AE43" s="404"/>
      <c r="AF43" s="404"/>
      <c r="AG43" s="404"/>
      <c r="AH43" s="404"/>
    </row>
    <row r="44" ht="13.5" customHeight="1">
      <c r="AH44" s="404"/>
    </row>
    <row r="45" ht="13.5" customHeight="1">
      <c r="X45" s="404"/>
    </row>
    <row r="46" ht="13.5" customHeight="1"/>
    <row r="47" ht="13.5" customHeight="1"/>
    <row r="48" spans="23:34" ht="13.5" customHeight="1">
      <c r="W48" s="404"/>
      <c r="Y48" s="404"/>
      <c r="Z48" s="404"/>
      <c r="AA48" s="404"/>
      <c r="AB48" s="404"/>
      <c r="AC48" s="404"/>
      <c r="AD48" s="404"/>
      <c r="AE48" s="404"/>
      <c r="AF48" s="404"/>
      <c r="AG48" s="404"/>
      <c r="AH48" s="404"/>
    </row>
    <row r="49" ht="13.5" customHeight="1"/>
    <row r="50" spans="31:34" ht="13.5" customHeight="1">
      <c r="AE50" s="404"/>
      <c r="AF50" s="404"/>
      <c r="AG50" s="404"/>
      <c r="AH50" s="404"/>
    </row>
    <row r="51" spans="29:34" ht="13.5" customHeight="1">
      <c r="AC51" s="404"/>
      <c r="AD51" s="404"/>
      <c r="AE51" s="404"/>
      <c r="AF51" s="404"/>
      <c r="AG51" s="404"/>
      <c r="AH51" s="404"/>
    </row>
    <row r="52" ht="13.5" customHeight="1"/>
    <row r="53" spans="32:34" ht="13.5" customHeight="1">
      <c r="AF53" s="404"/>
      <c r="AG53" s="404"/>
      <c r="AH53" s="404"/>
    </row>
    <row r="54" ht="13.5" customHeight="1">
      <c r="AH54" s="404"/>
    </row>
    <row r="55" ht="13.5" customHeight="1"/>
    <row r="56" spans="28:34" ht="13.5" customHeight="1">
      <c r="AB56" s="404"/>
      <c r="AC56" s="404"/>
      <c r="AD56" s="404"/>
      <c r="AE56" s="404"/>
      <c r="AF56" s="404"/>
      <c r="AG56" s="404"/>
      <c r="AH56" s="404"/>
    </row>
    <row r="57" ht="13.5" customHeight="1">
      <c r="AH57" s="404"/>
    </row>
    <row r="58" ht="13.5" customHeight="1">
      <c r="AH58" s="404"/>
    </row>
    <row r="59" ht="13.5" customHeight="1"/>
    <row r="60" ht="13.5" customHeight="1"/>
    <row r="61" ht="13.5" customHeight="1"/>
    <row r="62" ht="13.5" customHeight="1"/>
    <row r="63" ht="13.5" customHeight="1">
      <c r="AH63" s="404"/>
    </row>
    <row r="64" spans="33:34" ht="13.5" customHeight="1">
      <c r="AG64" s="404"/>
      <c r="AH64" s="404"/>
    </row>
    <row r="65" ht="13.5" customHeight="1"/>
    <row r="66" ht="13.5" customHeight="1"/>
    <row r="67" ht="13.5" customHeight="1"/>
    <row r="68" spans="28:34" ht="13.5" customHeight="1">
      <c r="AB68" s="404"/>
      <c r="AC68" s="404"/>
      <c r="AD68" s="404"/>
      <c r="AE68" s="404"/>
      <c r="AF68" s="404"/>
      <c r="AG68" s="404"/>
      <c r="AH68" s="404"/>
    </row>
    <row r="69" spans="32:34" ht="13.5" customHeight="1">
      <c r="AF69" s="404"/>
      <c r="AG69" s="404"/>
      <c r="AH69" s="404"/>
    </row>
    <row r="70" ht="13.5" customHeight="1"/>
    <row r="71" ht="13.5" customHeight="1"/>
    <row r="72" ht="13.5" customHeight="1"/>
    <row r="73" ht="13.5" customHeight="1"/>
    <row r="74" ht="13.5" customHeight="1"/>
    <row r="75" ht="13.5" customHeight="1">
      <c r="AH75" s="404"/>
    </row>
    <row r="76" spans="32:34" ht="13.5" customHeight="1">
      <c r="AF76" s="404"/>
      <c r="AG76" s="404"/>
      <c r="AH76" s="404"/>
    </row>
    <row r="77" spans="33:34" ht="13.5" customHeight="1">
      <c r="AG77" s="404"/>
      <c r="AH77" s="404"/>
    </row>
    <row r="78" ht="13.5" customHeight="1"/>
    <row r="79" ht="13.5" customHeight="1"/>
    <row r="80" ht="13.5" customHeight="1"/>
    <row r="81" ht="13.5" customHeight="1"/>
    <row r="82" ht="13.5" customHeight="1">
      <c r="Y82" s="404"/>
    </row>
    <row r="83" spans="25:34" ht="13.5" customHeight="1">
      <c r="Y83" s="404"/>
      <c r="Z83" s="404"/>
      <c r="AA83" s="404"/>
      <c r="AB83" s="404"/>
      <c r="AC83" s="404"/>
      <c r="AD83" s="404"/>
      <c r="AE83" s="404"/>
      <c r="AF83" s="404"/>
      <c r="AG83" s="404"/>
      <c r="AH83" s="404"/>
    </row>
    <row r="84" ht="13.5" customHeight="1"/>
    <row r="85" ht="13.5" customHeight="1"/>
    <row r="86" ht="13.5" customHeight="1"/>
    <row r="87" ht="13.5" customHeight="1"/>
    <row r="88" ht="13.5" customHeight="1">
      <c r="AH88" s="404"/>
    </row>
    <row r="89" ht="13.5" customHeight="1"/>
    <row r="90" ht="13.5" customHeight="1"/>
    <row r="91" ht="13.5" customHeight="1"/>
    <row r="92" ht="13.5" customHeight="1"/>
    <row r="93" ht="13.5" customHeight="1"/>
    <row r="94" spans="32:34" ht="13.5" customHeight="1">
      <c r="AF94" s="404"/>
      <c r="AG94" s="404"/>
      <c r="AH94" s="404"/>
    </row>
    <row r="95" ht="13.5" customHeight="1">
      <c r="AH95" s="404"/>
    </row>
    <row r="96" ht="13.5" customHeight="1"/>
    <row r="97" ht="13.5" customHeight="1"/>
    <row r="98" ht="13.5" customHeight="1"/>
    <row r="99" ht="13.5" customHeight="1"/>
    <row r="100" ht="13.5" customHeight="1"/>
    <row r="101" ht="13.5" customHeight="1">
      <c r="AH101" s="404"/>
    </row>
    <row r="102" ht="13.5" customHeight="1"/>
    <row r="103" ht="13.5" customHeight="1"/>
    <row r="104" spans="33:34" ht="13.5" customHeight="1">
      <c r="AG104" s="404"/>
      <c r="AH104" s="404"/>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404"/>
    </row>
    <row r="117" ht="13.5" customHeight="1"/>
    <row r="118" ht="13.5" customHeight="1"/>
    <row r="119" ht="13.5" customHeight="1"/>
    <row r="120" ht="13.5" customHeight="1">
      <c r="AH120" s="404"/>
    </row>
    <row r="121" ht="13.5" customHeight="1">
      <c r="AH121" s="404"/>
    </row>
    <row r="122" ht="13.5" customHeight="1"/>
    <row r="123" ht="13.5" customHeight="1"/>
    <row r="124" ht="13.5" customHeight="1"/>
    <row r="125" ht="13.5" customHeight="1"/>
  </sheetData>
  <sheetProtection password="A7FD" sheet="1"/>
  <printOptions horizontalCentered="1" verticalCentered="1"/>
  <pageMargins left="0" right="0" top="0.19652777777777777" bottom="0" header="0.5118055555555555" footer="0"/>
  <pageSetup fitToHeight="1" fitToWidth="1" horizontalDpi="300" verticalDpi="300" orientation="landscape" paperSize="9"/>
  <headerFooter alignWithMargins="0">
    <oddFooter>&amp;C&amp;11&amp;P/&amp;N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H121"/>
  <sheetViews>
    <sheetView showGridLines="0" zoomScaleSheetLayoutView="55" workbookViewId="0" topLeftCell="A1">
      <selection activeCell="A1" sqref="A1"/>
    </sheetView>
  </sheetViews>
  <sheetFormatPr defaultColWidth="1.1484375" defaultRowHeight="13.5" customHeight="1" zeroHeight="1"/>
  <cols>
    <col min="1" max="1" width="10.00390625" style="403" customWidth="1"/>
    <col min="2" max="16" width="9.8515625" style="403" customWidth="1"/>
    <col min="17" max="18" width="10.00390625" style="403" customWidth="1"/>
    <col min="19" max="34" width="9.8515625" style="403" customWidth="1"/>
    <col min="35" max="16384" width="0" style="404" hidden="1" customWidth="1"/>
  </cols>
  <sheetData>
    <row r="1" s="404" customFormat="1" ht="13.5" customHeight="1">
      <c r="A1" s="403"/>
    </row>
    <row r="2" spans="19:34" ht="13.5" customHeight="1">
      <c r="S2" s="404"/>
      <c r="AH2" s="404"/>
    </row>
    <row r="3" spans="1:20" s="404" customFormat="1" ht="13.5" customHeight="1">
      <c r="A3" s="403"/>
      <c r="B3" s="403"/>
      <c r="T3" s="403"/>
    </row>
    <row r="4" ht="13.5" customHeight="1"/>
    <row r="5" ht="13.5" customHeight="1"/>
    <row r="6" ht="13.5" customHeight="1"/>
    <row r="7" ht="13.5" customHeight="1"/>
    <row r="8" ht="13.5" customHeight="1"/>
    <row r="9" ht="13.5" customHeight="1">
      <c r="AH9" s="404"/>
    </row>
    <row r="10" ht="13.5" customHeight="1"/>
    <row r="11" ht="13.5" customHeight="1"/>
    <row r="12" ht="13.5" customHeight="1"/>
    <row r="13" ht="13.5" customHeight="1"/>
    <row r="14" ht="13.5" customHeight="1"/>
    <row r="15" ht="13.5" customHeight="1"/>
    <row r="16" ht="13.5" customHeight="1"/>
    <row r="17" ht="13.5" customHeight="1">
      <c r="AH17" s="404"/>
    </row>
    <row r="18" ht="13.5" customHeight="1"/>
    <row r="19" ht="13.5" customHeight="1"/>
    <row r="20" ht="13.5" customHeight="1">
      <c r="AH20" s="404"/>
    </row>
    <row r="21" ht="13.5" customHeight="1">
      <c r="AH21" s="404"/>
    </row>
    <row r="22" ht="13.5" customHeight="1"/>
    <row r="23" ht="13.5" customHeight="1"/>
    <row r="24" ht="13.5" customHeight="1">
      <c r="Q24" s="404"/>
    </row>
    <row r="25" ht="13.5" customHeight="1"/>
    <row r="26" ht="13.5" customHeight="1"/>
    <row r="27" ht="13.5" customHeight="1"/>
    <row r="28" spans="15:34" ht="13.5" customHeight="1">
      <c r="O28" s="404"/>
      <c r="T28" s="404"/>
      <c r="AH28" s="404"/>
    </row>
    <row r="29" ht="13.5" customHeight="1"/>
    <row r="30" ht="13.5" customHeight="1"/>
    <row r="31" ht="13.5" customHeight="1">
      <c r="Q31" s="404"/>
    </row>
    <row r="32" ht="13.5" customHeight="1">
      <c r="L32" s="404"/>
    </row>
    <row r="33" spans="3:24" ht="13.5" customHeight="1">
      <c r="C33" s="404"/>
      <c r="E33" s="404"/>
      <c r="G33" s="404"/>
      <c r="I33" s="404"/>
      <c r="X33" s="404"/>
    </row>
    <row r="34" spans="2:20" ht="13.5" customHeight="1">
      <c r="B34" s="404"/>
      <c r="P34" s="404"/>
      <c r="R34" s="404"/>
      <c r="T34" s="404"/>
    </row>
    <row r="35" spans="4:34" ht="13.5" customHeight="1">
      <c r="D35" s="404"/>
      <c r="W35" s="404"/>
      <c r="AC35" s="404"/>
      <c r="AD35" s="404"/>
      <c r="AE35" s="404"/>
      <c r="AF35" s="404"/>
      <c r="AG35" s="404"/>
      <c r="AH35" s="404"/>
    </row>
    <row r="36" spans="8:34" ht="13.5" customHeight="1">
      <c r="H36" s="404"/>
      <c r="J36" s="404"/>
      <c r="K36" s="404"/>
      <c r="M36" s="404"/>
      <c r="Y36" s="404"/>
      <c r="Z36" s="404"/>
      <c r="AA36" s="404"/>
      <c r="AB36" s="404"/>
      <c r="AC36" s="404"/>
      <c r="AD36" s="404"/>
      <c r="AE36" s="404"/>
      <c r="AF36" s="404"/>
      <c r="AG36" s="404"/>
      <c r="AH36" s="404"/>
    </row>
    <row r="37" ht="13.5" customHeight="1">
      <c r="AH37" s="404"/>
    </row>
    <row r="38" spans="33:34" ht="13.5" customHeight="1">
      <c r="AG38" s="404"/>
      <c r="AH38" s="404"/>
    </row>
    <row r="39" ht="13.5" customHeight="1"/>
    <row r="40" ht="13.5" customHeight="1">
      <c r="X40" s="404"/>
    </row>
    <row r="41" ht="13.5" customHeight="1">
      <c r="R41" s="404"/>
    </row>
    <row r="42" ht="13.5" customHeight="1">
      <c r="W42" s="404"/>
    </row>
    <row r="43" spans="25:34" ht="13.5" customHeight="1">
      <c r="Y43" s="404"/>
      <c r="Z43" s="404"/>
      <c r="AA43" s="404"/>
      <c r="AB43" s="404"/>
      <c r="AC43" s="404"/>
      <c r="AD43" s="404"/>
      <c r="AE43" s="404"/>
      <c r="AF43" s="404"/>
      <c r="AG43" s="404"/>
      <c r="AH43" s="404"/>
    </row>
    <row r="44" ht="13.5" customHeight="1">
      <c r="AH44" s="404"/>
    </row>
    <row r="45" ht="13.5" customHeight="1">
      <c r="X45" s="404"/>
    </row>
    <row r="46" ht="13.5" customHeight="1"/>
    <row r="47" ht="13.5" customHeight="1"/>
    <row r="48" spans="23:34" ht="13.5" customHeight="1">
      <c r="W48" s="404"/>
      <c r="Y48" s="404"/>
      <c r="Z48" s="404"/>
      <c r="AA48" s="404"/>
      <c r="AB48" s="404"/>
      <c r="AC48" s="404"/>
      <c r="AD48" s="404"/>
      <c r="AE48" s="404"/>
      <c r="AF48" s="404"/>
      <c r="AG48" s="404"/>
      <c r="AH48" s="404"/>
    </row>
    <row r="49" ht="13.5" customHeight="1"/>
    <row r="50" spans="31:34" ht="13.5" customHeight="1">
      <c r="AE50" s="404"/>
      <c r="AF50" s="404"/>
      <c r="AG50" s="404"/>
      <c r="AH50" s="404"/>
    </row>
    <row r="51" spans="29:34" ht="13.5" customHeight="1">
      <c r="AC51" s="404"/>
      <c r="AD51" s="404"/>
      <c r="AE51" s="404"/>
      <c r="AF51" s="404"/>
      <c r="AG51" s="404"/>
      <c r="AH51" s="404"/>
    </row>
    <row r="52" ht="13.5" customHeight="1"/>
    <row r="53" spans="32:34" ht="13.5" customHeight="1">
      <c r="AF53" s="404"/>
      <c r="AG53" s="404"/>
      <c r="AH53" s="404"/>
    </row>
    <row r="54" ht="13.5" customHeight="1">
      <c r="AH54" s="404"/>
    </row>
    <row r="55" ht="13.5" customHeight="1"/>
    <row r="56" spans="28:34" ht="13.5" customHeight="1">
      <c r="AB56" s="404"/>
      <c r="AC56" s="404"/>
      <c r="AD56" s="404"/>
      <c r="AE56" s="404"/>
      <c r="AF56" s="404"/>
      <c r="AG56" s="404"/>
      <c r="AH56" s="404"/>
    </row>
    <row r="57" ht="13.5" customHeight="1">
      <c r="AH57" s="404"/>
    </row>
    <row r="58" ht="13.5" customHeight="1">
      <c r="AH58" s="404"/>
    </row>
    <row r="59" spans="33:34" ht="13.5" customHeight="1">
      <c r="AG59" s="404"/>
      <c r="AH59" s="404"/>
    </row>
    <row r="60" ht="13.5" customHeight="1"/>
    <row r="61" ht="13.5" customHeight="1"/>
    <row r="62" ht="13.5" customHeight="1"/>
    <row r="63" ht="13.5" customHeight="1">
      <c r="AH63" s="404"/>
    </row>
    <row r="64" spans="33:34" ht="13.5" customHeight="1">
      <c r="AG64" s="404"/>
      <c r="AH64" s="404"/>
    </row>
    <row r="65" ht="13.5" customHeight="1"/>
    <row r="66" ht="13.5" customHeight="1"/>
    <row r="67" ht="13.5" customHeight="1"/>
    <row r="68" spans="28:34" ht="13.5" customHeight="1">
      <c r="AB68" s="404"/>
      <c r="AC68" s="404"/>
      <c r="AD68" s="404"/>
      <c r="AE68" s="404"/>
      <c r="AF68" s="404"/>
      <c r="AG68" s="404"/>
      <c r="AH68" s="404"/>
    </row>
    <row r="69" spans="32:34" ht="13.5" customHeight="1">
      <c r="AF69" s="404"/>
      <c r="AG69" s="404"/>
      <c r="AH69" s="404"/>
    </row>
    <row r="70" ht="13.5" customHeight="1"/>
    <row r="71" ht="13.5" customHeight="1"/>
    <row r="72" ht="13.5" customHeight="1"/>
    <row r="73" ht="13.5" customHeight="1"/>
    <row r="74" ht="13.5" customHeight="1"/>
    <row r="75" ht="13.5" customHeight="1">
      <c r="AH75" s="404"/>
    </row>
    <row r="76" spans="32:34" ht="13.5" customHeight="1">
      <c r="AF76" s="404"/>
      <c r="AG76" s="404"/>
      <c r="AH76" s="404"/>
    </row>
    <row r="77" spans="33:34" ht="13.5" customHeight="1">
      <c r="AG77" s="404"/>
      <c r="AH77" s="404"/>
    </row>
    <row r="78" ht="13.5" customHeight="1"/>
    <row r="79" ht="13.5" customHeight="1"/>
    <row r="80" ht="13.5" customHeight="1"/>
    <row r="81" ht="13.5" customHeight="1"/>
    <row r="82" ht="13.5" customHeight="1">
      <c r="Y82" s="404"/>
    </row>
    <row r="83" spans="25:34" ht="13.5" customHeight="1">
      <c r="Y83" s="404"/>
      <c r="Z83" s="404"/>
      <c r="AA83" s="404"/>
      <c r="AB83" s="404"/>
      <c r="AC83" s="404"/>
      <c r="AD83" s="404"/>
      <c r="AE83" s="404"/>
      <c r="AF83" s="404"/>
      <c r="AG83" s="404"/>
      <c r="AH83" s="404"/>
    </row>
    <row r="84" ht="13.5" customHeight="1"/>
    <row r="85" ht="13.5" customHeight="1"/>
    <row r="86" ht="13.5" customHeight="1"/>
    <row r="87" ht="13.5" customHeight="1"/>
    <row r="88" ht="13.5" customHeight="1">
      <c r="AH88" s="404"/>
    </row>
    <row r="89" ht="13.5" customHeight="1"/>
    <row r="90" ht="13.5" customHeight="1"/>
    <row r="91" ht="13.5" customHeight="1"/>
    <row r="92" ht="13.5" customHeight="1"/>
    <row r="93" ht="13.5" customHeight="1"/>
    <row r="94" spans="32:34" ht="13.5" customHeight="1">
      <c r="AF94" s="404"/>
      <c r="AG94" s="404"/>
      <c r="AH94" s="404"/>
    </row>
    <row r="95" ht="13.5" customHeight="1">
      <c r="AH95" s="404"/>
    </row>
    <row r="96" ht="13.5" customHeight="1"/>
    <row r="97" ht="13.5" customHeight="1"/>
    <row r="98" ht="13.5" customHeight="1"/>
    <row r="99" ht="13.5" customHeight="1"/>
    <row r="100" ht="13.5" customHeight="1"/>
    <row r="101" ht="13.5" customHeight="1">
      <c r="AH101" s="404"/>
    </row>
    <row r="102" ht="13.5" customHeight="1"/>
    <row r="103" ht="13.5" customHeight="1"/>
    <row r="104" spans="33:34" ht="13.5" customHeight="1">
      <c r="AG104" s="404"/>
      <c r="AH104" s="404"/>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404"/>
    </row>
    <row r="117" ht="13.5" customHeight="1"/>
    <row r="118" ht="13.5" customHeight="1"/>
    <row r="119" ht="13.5" customHeight="1"/>
    <row r="120" ht="13.5" customHeight="1">
      <c r="AH120" s="404"/>
    </row>
    <row r="121" ht="13.5" customHeight="1">
      <c r="AH121" s="404"/>
    </row>
    <row r="122" ht="13.5" customHeight="1"/>
    <row r="123" ht="13.5" customHeight="1"/>
    <row r="124" ht="13.5" customHeight="1"/>
    <row r="125" ht="13.5" customHeight="1"/>
  </sheetData>
  <sheetProtection password="A7FD" sheet="1"/>
  <printOptions horizontalCentered="1" verticalCentered="1"/>
  <pageMargins left="0" right="0" top="0.19652777777777777" bottom="0" header="0.5118055555555555" footer="0"/>
  <pageSetup fitToHeight="1" fitToWidth="1" horizontalDpi="300" verticalDpi="300" orientation="landscape" paperSize="9"/>
  <headerFooter alignWithMargins="0">
    <oddFooter>&amp;C&amp;11&amp;P/&amp;N</oddFooter>
  </headerFooter>
  <drawing r:id="rId1"/>
</worksheet>
</file>

<file path=xl/worksheets/sheet16.xml><?xml version="1.0" encoding="utf-8"?>
<worksheet xmlns="http://schemas.openxmlformats.org/spreadsheetml/2006/main" xmlns:r="http://schemas.openxmlformats.org/officeDocument/2006/relationships">
  <dimension ref="A1:P67"/>
  <sheetViews>
    <sheetView showGridLines="0" workbookViewId="0" topLeftCell="A1">
      <selection activeCell="A1" sqref="A1"/>
    </sheetView>
  </sheetViews>
  <sheetFormatPr defaultColWidth="12.57421875" defaultRowHeight="12"/>
  <cols>
    <col min="1" max="1" width="50.421875" style="650" customWidth="1"/>
    <col min="2" max="8" width="14.7109375" style="650" customWidth="1"/>
    <col min="9" max="16384" width="12.28125" style="650" customWidth="1"/>
  </cols>
  <sheetData>
    <row r="1" spans="1:8" ht="12.75">
      <c r="A1" s="651"/>
      <c r="B1" s="652"/>
      <c r="C1" s="653"/>
      <c r="D1" s="654"/>
      <c r="E1" s="655"/>
      <c r="F1" s="655"/>
      <c r="G1" s="655"/>
      <c r="H1" s="656"/>
    </row>
    <row r="2" spans="1:8" ht="12.75">
      <c r="A2" s="657"/>
      <c r="B2" s="658"/>
      <c r="C2" s="659"/>
      <c r="D2" s="660" t="s">
        <v>421</v>
      </c>
      <c r="E2" s="661"/>
      <c r="F2" s="662" t="s">
        <v>480</v>
      </c>
      <c r="G2" s="663"/>
      <c r="H2" s="664"/>
    </row>
    <row r="3" spans="1:8" ht="12.75">
      <c r="A3" s="660" t="s">
        <v>426</v>
      </c>
      <c r="B3" s="665"/>
      <c r="C3" s="666"/>
      <c r="D3" s="667">
        <v>103833</v>
      </c>
      <c r="E3" s="668"/>
      <c r="F3" s="666">
        <v>51262</v>
      </c>
      <c r="G3" s="669"/>
      <c r="H3" s="670"/>
    </row>
    <row r="4" spans="1:8" ht="12.75">
      <c r="A4" s="671"/>
      <c r="B4" s="664"/>
      <c r="C4" s="672"/>
      <c r="D4" s="673">
        <v>68132</v>
      </c>
      <c r="E4" s="674"/>
      <c r="F4" s="672">
        <v>25630</v>
      </c>
      <c r="G4" s="675"/>
      <c r="H4" s="676"/>
    </row>
    <row r="5" spans="1:8" ht="12.75">
      <c r="A5" s="660" t="s">
        <v>428</v>
      </c>
      <c r="B5" s="665"/>
      <c r="C5" s="666"/>
      <c r="D5" s="667">
        <v>103281</v>
      </c>
      <c r="E5" s="668"/>
      <c r="F5" s="666">
        <v>48407</v>
      </c>
      <c r="G5" s="669"/>
      <c r="H5" s="670"/>
    </row>
    <row r="6" spans="1:8" ht="12.75">
      <c r="A6" s="671"/>
      <c r="B6" s="664"/>
      <c r="C6" s="672"/>
      <c r="D6" s="673">
        <v>52254</v>
      </c>
      <c r="E6" s="674"/>
      <c r="F6" s="672">
        <v>23914</v>
      </c>
      <c r="G6" s="675"/>
      <c r="H6" s="676"/>
    </row>
    <row r="7" spans="1:8" ht="12.75">
      <c r="A7" s="660" t="s">
        <v>429</v>
      </c>
      <c r="B7" s="665"/>
      <c r="C7" s="666"/>
      <c r="D7" s="667">
        <v>83700</v>
      </c>
      <c r="E7" s="668"/>
      <c r="F7" s="666">
        <v>69477</v>
      </c>
      <c r="G7" s="669"/>
      <c r="H7" s="670"/>
    </row>
    <row r="8" spans="1:8" ht="12.75">
      <c r="A8" s="671"/>
      <c r="B8" s="664"/>
      <c r="C8" s="672"/>
      <c r="D8" s="673">
        <v>46874</v>
      </c>
      <c r="E8" s="674"/>
      <c r="F8" s="672">
        <v>31528</v>
      </c>
      <c r="G8" s="675"/>
      <c r="H8" s="676"/>
    </row>
    <row r="9" spans="1:8" ht="12.75">
      <c r="A9" s="660" t="s">
        <v>430</v>
      </c>
      <c r="B9" s="665"/>
      <c r="C9" s="666"/>
      <c r="D9" s="667">
        <v>103372</v>
      </c>
      <c r="E9" s="668"/>
      <c r="F9" s="666">
        <v>59668</v>
      </c>
      <c r="G9" s="669"/>
      <c r="H9" s="670"/>
    </row>
    <row r="10" spans="1:8" ht="12.75">
      <c r="A10" s="671"/>
      <c r="B10" s="664"/>
      <c r="C10" s="672"/>
      <c r="D10" s="673">
        <v>71827</v>
      </c>
      <c r="E10" s="674"/>
      <c r="F10" s="672">
        <v>31515</v>
      </c>
      <c r="G10" s="675"/>
      <c r="H10" s="676"/>
    </row>
    <row r="11" spans="1:8" ht="12.75">
      <c r="A11" s="660" t="s">
        <v>431</v>
      </c>
      <c r="B11" s="665"/>
      <c r="C11" s="666"/>
      <c r="D11" s="667">
        <v>64929</v>
      </c>
      <c r="E11" s="668"/>
      <c r="F11" s="666">
        <v>56894</v>
      </c>
      <c r="G11" s="669"/>
      <c r="H11" s="670"/>
    </row>
    <row r="12" spans="1:8" ht="12.75">
      <c r="A12" s="671"/>
      <c r="B12" s="664"/>
      <c r="C12" s="677"/>
      <c r="D12" s="673">
        <v>47528</v>
      </c>
      <c r="E12" s="674"/>
      <c r="F12" s="672">
        <v>32548</v>
      </c>
      <c r="G12" s="675"/>
      <c r="H12" s="676"/>
    </row>
    <row r="13" spans="1:8" ht="12.75">
      <c r="A13" s="660"/>
      <c r="B13" s="665"/>
      <c r="C13" s="678"/>
      <c r="D13" s="679">
        <v>91823</v>
      </c>
      <c r="E13" s="670"/>
      <c r="F13" s="678">
        <v>57142</v>
      </c>
      <c r="G13" s="680"/>
      <c r="H13" s="670"/>
    </row>
    <row r="14" spans="1:8" ht="12.75">
      <c r="A14" s="671"/>
      <c r="B14" s="664"/>
      <c r="C14" s="672"/>
      <c r="D14" s="673">
        <v>57323</v>
      </c>
      <c r="E14" s="674"/>
      <c r="F14" s="672">
        <v>29027</v>
      </c>
      <c r="G14" s="675"/>
      <c r="H14" s="676"/>
    </row>
    <row r="17" ht="12.75">
      <c r="A17" s="650" t="s">
        <v>481</v>
      </c>
    </row>
    <row r="18" spans="1:6" ht="12.75">
      <c r="A18" s="681"/>
      <c r="B18" s="681" t="str">
        <f>'実質収支比率等に係る経年分析'!F$46</f>
        <v>H23</v>
      </c>
      <c r="C18" s="681" t="str">
        <f>'実質収支比率等に係る経年分析'!G$46</f>
        <v>H24</v>
      </c>
      <c r="D18" s="681" t="str">
        <f>'実質収支比率等に係る経年分析'!H$46</f>
        <v>H25</v>
      </c>
      <c r="E18" s="681" t="str">
        <f>'実質収支比率等に係る経年分析'!I$46</f>
        <v>H26</v>
      </c>
      <c r="F18" s="681" t="str">
        <f>'実質収支比率等に係る経年分析'!J$46</f>
        <v>H27</v>
      </c>
    </row>
    <row r="19" spans="1:6" ht="12.75">
      <c r="A19" s="681" t="s">
        <v>441</v>
      </c>
      <c r="B19" s="681">
        <f>ROUND(VALUE(SUBSTITUTE('実質収支比率等に係る経年分析'!F$48,"▲","-")),2)</f>
        <v>4.18</v>
      </c>
      <c r="C19" s="681">
        <f>ROUND(VALUE(SUBSTITUTE('実質収支比率等に係る経年分析'!G$48,"▲","-")),2)</f>
        <v>5.35</v>
      </c>
      <c r="D19" s="681">
        <f>ROUND(VALUE(SUBSTITUTE('実質収支比率等に係る経年分析'!H$48,"▲","-")),2)</f>
        <v>4.66</v>
      </c>
      <c r="E19" s="681">
        <f>ROUND(VALUE(SUBSTITUTE('実質収支比率等に係る経年分析'!I$48,"▲","-")),2)</f>
        <v>5.41</v>
      </c>
      <c r="F19" s="681">
        <f>ROUND(VALUE(SUBSTITUTE('実質収支比率等に係る経年分析'!J$48,"▲","-")),2)</f>
        <v>4.74</v>
      </c>
    </row>
    <row r="20" spans="1:6" ht="12.75">
      <c r="A20" s="681" t="s">
        <v>440</v>
      </c>
      <c r="B20" s="681">
        <f>ROUND(VALUE(SUBSTITUTE('実質収支比率等に係る経年分析'!F$47,"▲","-")),2)</f>
        <v>16.75</v>
      </c>
      <c r="C20" s="681">
        <f>ROUND(VALUE(SUBSTITUTE('実質収支比率等に係る経年分析'!G$47,"▲","-")),2)</f>
        <v>19.16</v>
      </c>
      <c r="D20" s="681">
        <f>ROUND(VALUE(SUBSTITUTE('実質収支比率等に係る経年分析'!H$47,"▲","-")),2)</f>
        <v>23.9</v>
      </c>
      <c r="E20" s="681">
        <f>ROUND(VALUE(SUBSTITUTE('実質収支比率等に係る経年分析'!I$47,"▲","-")),2)</f>
        <v>25.24</v>
      </c>
      <c r="F20" s="681">
        <f>ROUND(VALUE(SUBSTITUTE('実質収支比率等に係る経年分析'!J$47,"▲","-")),2)</f>
        <v>25.26</v>
      </c>
    </row>
    <row r="21" spans="1:6" ht="12.75">
      <c r="A21" s="681" t="s">
        <v>58</v>
      </c>
      <c r="B21" s="681">
        <f>IF(ISNUMBER(VALUE(SUBSTITUTE('実質収支比率等に係る経年分析'!F$49,"▲","-"))),ROUND(VALUE(SUBSTITUTE('実質収支比率等に係る経年分析'!F$49,"▲","-")),2),NA())</f>
        <v>5.94</v>
      </c>
      <c r="C21" s="681">
        <f>IF(ISNUMBER(VALUE(SUBSTITUTE('実質収支比率等に係る経年分析'!G$49,"▲","-"))),ROUND(VALUE(SUBSTITUTE('実質収支比率等に係る経年分析'!G$49,"▲","-")),2),NA())</f>
        <v>6.79</v>
      </c>
      <c r="D21" s="681">
        <f>IF(ISNUMBER(VALUE(SUBSTITUTE('実質収支比率等に係る経年分析'!H$49,"▲","-"))),ROUND(VALUE(SUBSTITUTE('実質収支比率等に係る経年分析'!H$49,"▲","-")),2),NA())</f>
        <v>9.7</v>
      </c>
      <c r="E21" s="681">
        <f>IF(ISNUMBER(VALUE(SUBSTITUTE('実質収支比率等に係る経年分析'!I$49,"▲","-"))),ROUND(VALUE(SUBSTITUTE('実質収支比率等に係る経年分析'!I$49,"▲","-")),2),NA())</f>
        <v>5.36</v>
      </c>
      <c r="F21" s="681">
        <f>IF(ISNUMBER(VALUE(SUBSTITUTE('実質収支比率等に係る経年分析'!J$49,"▲","-"))),ROUND(VALUE(SUBSTITUTE('実質収支比率等に係る経年分析'!J$49,"▲","-")),2),NA())</f>
        <v>2.86</v>
      </c>
    </row>
    <row r="24" ht="12.75">
      <c r="A24" s="650" t="s">
        <v>482</v>
      </c>
    </row>
    <row r="25" spans="1:11" ht="12.75">
      <c r="A25" s="682"/>
      <c r="B25" s="682" t="str">
        <f>'連結実質赤字比率に係る赤字・黒字の構成分析'!F$33</f>
        <v>H23</v>
      </c>
      <c r="C25" s="682"/>
      <c r="D25" s="682" t="str">
        <f>'連結実質赤字比率に係る赤字・黒字の構成分析'!G$33</f>
        <v>H24</v>
      </c>
      <c r="E25" s="682"/>
      <c r="F25" s="682" t="str">
        <f>'連結実質赤字比率に係る赤字・黒字の構成分析'!H$33</f>
        <v>H25</v>
      </c>
      <c r="G25" s="682"/>
      <c r="H25" s="682" t="str">
        <f>'連結実質赤字比率に係る赤字・黒字の構成分析'!I$33</f>
        <v>H26</v>
      </c>
      <c r="I25" s="682"/>
      <c r="J25" s="682" t="str">
        <f>'連結実質赤字比率に係る赤字・黒字の構成分析'!J$33</f>
        <v>H27</v>
      </c>
      <c r="K25" s="682"/>
    </row>
    <row r="26" spans="1:11" ht="12.75">
      <c r="A26" s="682"/>
      <c r="B26" s="682" t="s">
        <v>483</v>
      </c>
      <c r="C26" s="682" t="s">
        <v>484</v>
      </c>
      <c r="D26" s="682" t="s">
        <v>483</v>
      </c>
      <c r="E26" s="682" t="s">
        <v>484</v>
      </c>
      <c r="F26" s="682" t="s">
        <v>483</v>
      </c>
      <c r="G26" s="682" t="s">
        <v>484</v>
      </c>
      <c r="H26" s="682" t="s">
        <v>483</v>
      </c>
      <c r="I26" s="682" t="s">
        <v>484</v>
      </c>
      <c r="J26" s="682" t="s">
        <v>483</v>
      </c>
      <c r="K26" s="682" t="s">
        <v>484</v>
      </c>
    </row>
    <row r="27" spans="1:11" ht="12.75">
      <c r="A27" s="682" t="str">
        <f>IF('連結実質赤字比率に係る赤字・黒字の構成分析'!C$43="",NA(),'連結実質赤字比率に係る赤字・黒字の構成分析'!C$43)</f>
        <v>その他会計（黒字）</v>
      </c>
      <c r="B27" s="682" t="e">
        <f>IF(ROUND(VALUE(SUBSTITUTE('連結実質赤字比率に係る赤字・黒字の構成分析'!F$43,"▲","-")),2)&lt;0,ABS(ROUND(VALUE(SUBSTITUTE('連結実質赤字比率に係る赤字・黒字の構成分析'!F$43,"▲","-")),2)),NA())</f>
        <v>#VALUE!</v>
      </c>
      <c r="C27" s="682" t="e">
        <f>IF(ROUND(VALUE(SUBSTITUTE('連結実質赤字比率に係る赤字・黒字の構成分析'!F$43,"▲","-")),2)&gt;=0,ABS(ROUND(VALUE(SUBSTITUTE('連結実質赤字比率に係る赤字・黒字の構成分析'!F$43,"▲","-")),2)),NA())</f>
        <v>#VALUE!</v>
      </c>
      <c r="D27" s="682" t="e">
        <f>IF(ROUND(VALUE(SUBSTITUTE('連結実質赤字比率に係る赤字・黒字の構成分析'!G$43,"▲","-")),2)&lt;0,ABS(ROUND(VALUE(SUBSTITUTE('連結実質赤字比率に係る赤字・黒字の構成分析'!G$43,"▲","-")),2)),NA())</f>
        <v>#VALUE!</v>
      </c>
      <c r="E27" s="682" t="e">
        <f>IF(ROUND(VALUE(SUBSTITUTE('連結実質赤字比率に係る赤字・黒字の構成分析'!G$43,"▲","-")),2)&gt;=0,ABS(ROUND(VALUE(SUBSTITUTE('連結実質赤字比率に係る赤字・黒字の構成分析'!G$43,"▲","-")),2)),NA())</f>
        <v>#VALUE!</v>
      </c>
      <c r="F27" s="682" t="e">
        <f>IF(ROUND(VALUE(SUBSTITUTE('連結実質赤字比率に係る赤字・黒字の構成分析'!H$43,"▲","-")),2)&lt;0,ABS(ROUND(VALUE(SUBSTITUTE('連結実質赤字比率に係る赤字・黒字の構成分析'!H$43,"▲","-")),2)),NA())</f>
        <v>#VALUE!</v>
      </c>
      <c r="G27" s="682" t="e">
        <f>IF(ROUND(VALUE(SUBSTITUTE('連結実質赤字比率に係る赤字・黒字の構成分析'!H$43,"▲","-")),2)&gt;=0,ABS(ROUND(VALUE(SUBSTITUTE('連結実質赤字比率に係る赤字・黒字の構成分析'!H$43,"▲","-")),2)),NA())</f>
        <v>#VALUE!</v>
      </c>
      <c r="H27" s="682" t="e">
        <f>IF(ROUND(VALUE(SUBSTITUTE('連結実質赤字比率に係る赤字・黒字の構成分析'!I$43,"▲","-")),2)&lt;0,ABS(ROUND(VALUE(SUBSTITUTE('連結実質赤字比率に係る赤字・黒字の構成分析'!I$43,"▲","-")),2)),NA())</f>
        <v>#VALUE!</v>
      </c>
      <c r="I27" s="682" t="e">
        <f>IF(ROUND(VALUE(SUBSTITUTE('連結実質赤字比率に係る赤字・黒字の構成分析'!I$43,"▲","-")),2)&gt;=0,ABS(ROUND(VALUE(SUBSTITUTE('連結実質赤字比率に係る赤字・黒字の構成分析'!I$43,"▲","-")),2)),NA())</f>
        <v>#VALUE!</v>
      </c>
      <c r="J27" s="682" t="e">
        <f>IF(ROUND(VALUE(SUBSTITUTE('連結実質赤字比率に係る赤字・黒字の構成分析'!J$43,"▲","-")),2)&lt;0,ABS(ROUND(VALUE(SUBSTITUTE('連結実質赤字比率に係る赤字・黒字の構成分析'!J$43,"▲","-")),2)),NA())</f>
        <v>#VALUE!</v>
      </c>
      <c r="K27" s="682" t="e">
        <f>IF(ROUND(VALUE(SUBSTITUTE('連結実質赤字比率に係る赤字・黒字の構成分析'!J$43,"▲","-")),2)&gt;=0,ABS(ROUND(VALUE(SUBSTITUTE('連結実質赤字比率に係る赤字・黒字の構成分析'!J$43,"▲","-")),2)),NA())</f>
        <v>#VALUE!</v>
      </c>
    </row>
    <row r="28" spans="1:11" ht="12.75">
      <c r="A28" s="682" t="str">
        <f>IF('連結実質赤字比率に係る赤字・黒字の構成分析'!C$42="",NA(),'連結実質赤字比率に係る赤字・黒字の構成分析'!C$42)</f>
        <v>その他会計（赤字）</v>
      </c>
      <c r="B28" s="682" t="e">
        <f>IF(ROUND(VALUE(SUBSTITUTE('連結実質赤字比率に係る赤字・黒字の構成分析'!F$42,"▲","-")),2)&lt;0,ABS(ROUND(VALUE(SUBSTITUTE('連結実質赤字比率に係る赤字・黒字の構成分析'!F$42,"▲","-")),2)),NA())</f>
        <v>#VALUE!</v>
      </c>
      <c r="C28" s="682" t="e">
        <f>IF(ROUND(VALUE(SUBSTITUTE('連結実質赤字比率に係る赤字・黒字の構成分析'!F$42,"▲","-")),2)&gt;=0,ABS(ROUND(VALUE(SUBSTITUTE('連結実質赤字比率に係る赤字・黒字の構成分析'!F$42,"▲","-")),2)),NA())</f>
        <v>#VALUE!</v>
      </c>
      <c r="D28" s="682" t="e">
        <f>IF(ROUND(VALUE(SUBSTITUTE('連結実質赤字比率に係る赤字・黒字の構成分析'!G$42,"▲","-")),2)&lt;0,ABS(ROUND(VALUE(SUBSTITUTE('連結実質赤字比率に係る赤字・黒字の構成分析'!G$42,"▲","-")),2)),NA())</f>
        <v>#VALUE!</v>
      </c>
      <c r="E28" s="682" t="e">
        <f>IF(ROUND(VALUE(SUBSTITUTE('連結実質赤字比率に係る赤字・黒字の構成分析'!G$42,"▲","-")),2)&gt;=0,ABS(ROUND(VALUE(SUBSTITUTE('連結実質赤字比率に係る赤字・黒字の構成分析'!G$42,"▲","-")),2)),NA())</f>
        <v>#VALUE!</v>
      </c>
      <c r="F28" s="682" t="e">
        <f>IF(ROUND(VALUE(SUBSTITUTE('連結実質赤字比率に係る赤字・黒字の構成分析'!H$42,"▲","-")),2)&lt;0,ABS(ROUND(VALUE(SUBSTITUTE('連結実質赤字比率に係る赤字・黒字の構成分析'!H$42,"▲","-")),2)),NA())</f>
        <v>#VALUE!</v>
      </c>
      <c r="G28" s="682" t="e">
        <f>IF(ROUND(VALUE(SUBSTITUTE('連結実質赤字比率に係る赤字・黒字の構成分析'!H$42,"▲","-")),2)&gt;=0,ABS(ROUND(VALUE(SUBSTITUTE('連結実質赤字比率に係る赤字・黒字の構成分析'!H$42,"▲","-")),2)),NA())</f>
        <v>#VALUE!</v>
      </c>
      <c r="H28" s="682" t="e">
        <f>IF(ROUND(VALUE(SUBSTITUTE('連結実質赤字比率に係る赤字・黒字の構成分析'!I$42,"▲","-")),2)&lt;0,ABS(ROUND(VALUE(SUBSTITUTE('連結実質赤字比率に係る赤字・黒字の構成分析'!I$42,"▲","-")),2)),NA())</f>
        <v>#VALUE!</v>
      </c>
      <c r="I28" s="682" t="e">
        <f>IF(ROUND(VALUE(SUBSTITUTE('連結実質赤字比率に係る赤字・黒字の構成分析'!I$42,"▲","-")),2)&gt;=0,ABS(ROUND(VALUE(SUBSTITUTE('連結実質赤字比率に係る赤字・黒字の構成分析'!I$42,"▲","-")),2)),NA())</f>
        <v>#VALUE!</v>
      </c>
      <c r="J28" s="682" t="e">
        <f>IF(ROUND(VALUE(SUBSTITUTE('連結実質赤字比率に係る赤字・黒字の構成分析'!J$42,"▲","-")),2)&lt;0,ABS(ROUND(VALUE(SUBSTITUTE('連結実質赤字比率に係る赤字・黒字の構成分析'!J$42,"▲","-")),2)),NA())</f>
        <v>#VALUE!</v>
      </c>
      <c r="K28" s="682" t="e">
        <f>IF(ROUND(VALUE(SUBSTITUTE('連結実質赤字比率に係る赤字・黒字の構成分析'!J$42,"▲","-")),2)&gt;=0,ABS(ROUND(VALUE(SUBSTITUTE('連結実質赤字比率に係る赤字・黒字の構成分析'!J$42,"▲","-")),2)),NA())</f>
        <v>#VALUE!</v>
      </c>
    </row>
    <row r="29" spans="1:11" ht="12.75">
      <c r="A29" s="682" t="e">
        <f>IF('連結実質赤字比率に係る赤字・黒字の構成分析'!C$41="",NA(),'連結実質赤字比率に係る赤字・黒字の構成分析'!C$41)</f>
        <v>#N/A</v>
      </c>
      <c r="B29" s="682" t="e">
        <f>IF(ROUND(VALUE(SUBSTITUTE('連結実質赤字比率に係る赤字・黒字の構成分析'!F$41,"▲","-")),2)&lt;0,ABS(ROUND(VALUE(SUBSTITUTE('連結実質赤字比率に係る赤字・黒字の構成分析'!F$41,"▲","-")),2)),NA())</f>
        <v>#VALUE!</v>
      </c>
      <c r="C29" s="682" t="e">
        <f>IF(ROUND(VALUE(SUBSTITUTE('連結実質赤字比率に係る赤字・黒字の構成分析'!F$41,"▲","-")),2)&gt;=0,ABS(ROUND(VALUE(SUBSTITUTE('連結実質赤字比率に係る赤字・黒字の構成分析'!F$41,"▲","-")),2)),NA())</f>
        <v>#VALUE!</v>
      </c>
      <c r="D29" s="682" t="e">
        <f>IF(ROUND(VALUE(SUBSTITUTE('連結実質赤字比率に係る赤字・黒字の構成分析'!G$41,"▲","-")),2)&lt;0,ABS(ROUND(VALUE(SUBSTITUTE('連結実質赤字比率に係る赤字・黒字の構成分析'!G$41,"▲","-")),2)),NA())</f>
        <v>#VALUE!</v>
      </c>
      <c r="E29" s="682" t="e">
        <f>IF(ROUND(VALUE(SUBSTITUTE('連結実質赤字比率に係る赤字・黒字の構成分析'!G$41,"▲","-")),2)&gt;=0,ABS(ROUND(VALUE(SUBSTITUTE('連結実質赤字比率に係る赤字・黒字の構成分析'!G$41,"▲","-")),2)),NA())</f>
        <v>#VALUE!</v>
      </c>
      <c r="F29" s="682" t="e">
        <f>IF(ROUND(VALUE(SUBSTITUTE('連結実質赤字比率に係る赤字・黒字の構成分析'!H$41,"▲","-")),2)&lt;0,ABS(ROUND(VALUE(SUBSTITUTE('連結実質赤字比率に係る赤字・黒字の構成分析'!H$41,"▲","-")),2)),NA())</f>
        <v>#VALUE!</v>
      </c>
      <c r="G29" s="682" t="e">
        <f>IF(ROUND(VALUE(SUBSTITUTE('連結実質赤字比率に係る赤字・黒字の構成分析'!H$41,"▲","-")),2)&gt;=0,ABS(ROUND(VALUE(SUBSTITUTE('連結実質赤字比率に係る赤字・黒字の構成分析'!H$41,"▲","-")),2)),NA())</f>
        <v>#VALUE!</v>
      </c>
      <c r="H29" s="682" t="e">
        <f>IF(ROUND(VALUE(SUBSTITUTE('連結実質赤字比率に係る赤字・黒字の構成分析'!I$41,"▲","-")),2)&lt;0,ABS(ROUND(VALUE(SUBSTITUTE('連結実質赤字比率に係る赤字・黒字の構成分析'!I$41,"▲","-")),2)),NA())</f>
        <v>#VALUE!</v>
      </c>
      <c r="I29" s="682" t="e">
        <f>IF(ROUND(VALUE(SUBSTITUTE('連結実質赤字比率に係る赤字・黒字の構成分析'!I$41,"▲","-")),2)&gt;=0,ABS(ROUND(VALUE(SUBSTITUTE('連結実質赤字比率に係る赤字・黒字の構成分析'!I$41,"▲","-")),2)),NA())</f>
        <v>#VALUE!</v>
      </c>
      <c r="J29" s="682" t="e">
        <f>IF(ROUND(VALUE(SUBSTITUTE('連結実質赤字比率に係る赤字・黒字の構成分析'!J$41,"▲","-")),2)&lt;0,ABS(ROUND(VALUE(SUBSTITUTE('連結実質赤字比率に係る赤字・黒字の構成分析'!J$41,"▲","-")),2)),NA())</f>
        <v>#VALUE!</v>
      </c>
      <c r="K29" s="682" t="e">
        <f>IF(ROUND(VALUE(SUBSTITUTE('連結実質赤字比率に係る赤字・黒字の構成分析'!J$41,"▲","-")),2)&gt;=0,ABS(ROUND(VALUE(SUBSTITUTE('連結実質赤字比率に係る赤字・黒字の構成分析'!J$41,"▲","-")),2)),NA())</f>
        <v>#VALUE!</v>
      </c>
    </row>
    <row r="30" spans="1:11" ht="12.75">
      <c r="A30" s="682" t="e">
        <f>IF('連結実質赤字比率に係る赤字・黒字の構成分析'!C$40="",NA(),'連結実質赤字比率に係る赤字・黒字の構成分析'!C$40)</f>
        <v>#N/A</v>
      </c>
      <c r="B30" s="682" t="e">
        <f>IF(ROUND(VALUE(SUBSTITUTE('連結実質赤字比率に係る赤字・黒字の構成分析'!F$40,"▲","-")),2)&lt;0,ABS(ROUND(VALUE(SUBSTITUTE('連結実質赤字比率に係る赤字・黒字の構成分析'!F$40,"▲","-")),2)),NA())</f>
        <v>#VALUE!</v>
      </c>
      <c r="C30" s="682" t="e">
        <f>IF(ROUND(VALUE(SUBSTITUTE('連結実質赤字比率に係る赤字・黒字の構成分析'!F$40,"▲","-")),2)&gt;=0,ABS(ROUND(VALUE(SUBSTITUTE('連結実質赤字比率に係る赤字・黒字の構成分析'!F$40,"▲","-")),2)),NA())</f>
        <v>#VALUE!</v>
      </c>
      <c r="D30" s="682" t="e">
        <f>IF(ROUND(VALUE(SUBSTITUTE('連結実質赤字比率に係る赤字・黒字の構成分析'!G$40,"▲","-")),2)&lt;0,ABS(ROUND(VALUE(SUBSTITUTE('連結実質赤字比率に係る赤字・黒字の構成分析'!G$40,"▲","-")),2)),NA())</f>
        <v>#VALUE!</v>
      </c>
      <c r="E30" s="682" t="e">
        <f>IF(ROUND(VALUE(SUBSTITUTE('連結実質赤字比率に係る赤字・黒字の構成分析'!G$40,"▲","-")),2)&gt;=0,ABS(ROUND(VALUE(SUBSTITUTE('連結実質赤字比率に係る赤字・黒字の構成分析'!G$40,"▲","-")),2)),NA())</f>
        <v>#VALUE!</v>
      </c>
      <c r="F30" s="682" t="e">
        <f>IF(ROUND(VALUE(SUBSTITUTE('連結実質赤字比率に係る赤字・黒字の構成分析'!H$40,"▲","-")),2)&lt;0,ABS(ROUND(VALUE(SUBSTITUTE('連結実質赤字比率に係る赤字・黒字の構成分析'!H$40,"▲","-")),2)),NA())</f>
        <v>#VALUE!</v>
      </c>
      <c r="G30" s="682" t="e">
        <f>IF(ROUND(VALUE(SUBSTITUTE('連結実質赤字比率に係る赤字・黒字の構成分析'!H$40,"▲","-")),2)&gt;=0,ABS(ROUND(VALUE(SUBSTITUTE('連結実質赤字比率に係る赤字・黒字の構成分析'!H$40,"▲","-")),2)),NA())</f>
        <v>#VALUE!</v>
      </c>
      <c r="H30" s="682" t="e">
        <f>IF(ROUND(VALUE(SUBSTITUTE('連結実質赤字比率に係る赤字・黒字の構成分析'!I$40,"▲","-")),2)&lt;0,ABS(ROUND(VALUE(SUBSTITUTE('連結実質赤字比率に係る赤字・黒字の構成分析'!I$40,"▲","-")),2)),NA())</f>
        <v>#VALUE!</v>
      </c>
      <c r="I30" s="682" t="e">
        <f>IF(ROUND(VALUE(SUBSTITUTE('連結実質赤字比率に係る赤字・黒字の構成分析'!I$40,"▲","-")),2)&gt;=0,ABS(ROUND(VALUE(SUBSTITUTE('連結実質赤字比率に係る赤字・黒字の構成分析'!I$40,"▲","-")),2)),NA())</f>
        <v>#VALUE!</v>
      </c>
      <c r="J30" s="682" t="e">
        <f>IF(ROUND(VALUE(SUBSTITUTE('連結実質赤字比率に係る赤字・黒字の構成分析'!J$40,"▲","-")),2)&lt;0,ABS(ROUND(VALUE(SUBSTITUTE('連結実質赤字比率に係る赤字・黒字の構成分析'!J$40,"▲","-")),2)),NA())</f>
        <v>#VALUE!</v>
      </c>
      <c r="K30" s="682" t="e">
        <f>IF(ROUND(VALUE(SUBSTITUTE('連結実質赤字比率に係る赤字・黒字の構成分析'!J$40,"▲","-")),2)&gt;=0,ABS(ROUND(VALUE(SUBSTITUTE('連結実質赤字比率に係る赤字・黒字の構成分析'!J$40,"▲","-")),2)),NA())</f>
        <v>#VALUE!</v>
      </c>
    </row>
    <row r="31" spans="1:11" ht="12.75">
      <c r="A31" s="682" t="str">
        <f>IF('連結実質赤字比率に係る赤字・黒字の構成分析'!C$39="",NA(),'連結実質赤字比率に係る赤字・黒字の構成分析'!C$39)</f>
        <v>後期高齢者医療特別会計</v>
      </c>
      <c r="B31" s="682" t="e">
        <f>IF(ROUND(VALUE(SUBSTITUTE('連結実質赤字比率に係る赤字・黒字の構成分析'!F$39,"▲","-")),2)&lt;0,ABS(ROUND(VALUE(SUBSTITUTE('連結実質赤字比率に係る赤字・黒字の構成分析'!F$39,"▲","-")),2)),NA())</f>
        <v>#N/A</v>
      </c>
      <c r="C31" s="682">
        <f>IF(ROUND(VALUE(SUBSTITUTE('連結実質赤字比率に係る赤字・黒字の構成分析'!F$39,"▲","-")),2)&gt;=0,ABS(ROUND(VALUE(SUBSTITUTE('連結実質赤字比率に係る赤字・黒字の構成分析'!F$39,"▲","-")),2)),NA())</f>
        <v>0</v>
      </c>
      <c r="D31" s="682" t="e">
        <f>IF(ROUND(VALUE(SUBSTITUTE('連結実質赤字比率に係る赤字・黒字の構成分析'!G$39,"▲","-")),2)&lt;0,ABS(ROUND(VALUE(SUBSTITUTE('連結実質赤字比率に係る赤字・黒字の構成分析'!G$39,"▲","-")),2)),NA())</f>
        <v>#N/A</v>
      </c>
      <c r="E31" s="682">
        <f>IF(ROUND(VALUE(SUBSTITUTE('連結実質赤字比率に係る赤字・黒字の構成分析'!G$39,"▲","-")),2)&gt;=0,ABS(ROUND(VALUE(SUBSTITUTE('連結実質赤字比率に係る赤字・黒字の構成分析'!G$39,"▲","-")),2)),NA())</f>
        <v>0</v>
      </c>
      <c r="F31" s="682" t="e">
        <f>IF(ROUND(VALUE(SUBSTITUTE('連結実質赤字比率に係る赤字・黒字の構成分析'!H$39,"▲","-")),2)&lt;0,ABS(ROUND(VALUE(SUBSTITUTE('連結実質赤字比率に係る赤字・黒字の構成分析'!H$39,"▲","-")),2)),NA())</f>
        <v>#N/A</v>
      </c>
      <c r="G31" s="682">
        <f>IF(ROUND(VALUE(SUBSTITUTE('連結実質赤字比率に係る赤字・黒字の構成分析'!H$39,"▲","-")),2)&gt;=0,ABS(ROUND(VALUE(SUBSTITUTE('連結実質赤字比率に係る赤字・黒字の構成分析'!H$39,"▲","-")),2)),NA())</f>
        <v>0</v>
      </c>
      <c r="H31" s="682" t="e">
        <f>IF(ROUND(VALUE(SUBSTITUTE('連結実質赤字比率に係る赤字・黒字の構成分析'!I$39,"▲","-")),2)&lt;0,ABS(ROUND(VALUE(SUBSTITUTE('連結実質赤字比率に係る赤字・黒字の構成分析'!I$39,"▲","-")),2)),NA())</f>
        <v>#N/A</v>
      </c>
      <c r="I31" s="682">
        <f>IF(ROUND(VALUE(SUBSTITUTE('連結実質赤字比率に係る赤字・黒字の構成分析'!I$39,"▲","-")),2)&gt;=0,ABS(ROUND(VALUE(SUBSTITUTE('連結実質赤字比率に係る赤字・黒字の構成分析'!I$39,"▲","-")),2)),NA())</f>
        <v>0</v>
      </c>
      <c r="J31" s="682" t="e">
        <f>IF(ROUND(VALUE(SUBSTITUTE('連結実質赤字比率に係る赤字・黒字の構成分析'!J$39,"▲","-")),2)&lt;0,ABS(ROUND(VALUE(SUBSTITUTE('連結実質赤字比率に係る赤字・黒字の構成分析'!J$39,"▲","-")),2)),NA())</f>
        <v>#N/A</v>
      </c>
      <c r="K31" s="682">
        <f>IF(ROUND(VALUE(SUBSTITUTE('連結実質赤字比率に係る赤字・黒字の構成分析'!J$39,"▲","-")),2)&gt;=0,ABS(ROUND(VALUE(SUBSTITUTE('連結実質赤字比率に係る赤字・黒字の構成分析'!J$39,"▲","-")),2)),NA())</f>
        <v>0</v>
      </c>
    </row>
    <row r="32" spans="1:11" ht="12.75">
      <c r="A32" s="682" t="str">
        <f>IF('連結実質赤字比率に係る赤字・黒字の構成分析'!C$38="",NA(),'連結実質赤字比率に係る赤字・黒字の構成分析'!C$38)</f>
        <v>農業集落排水事業特別会計</v>
      </c>
      <c r="B32" s="682" t="e">
        <f>IF(ROUND(VALUE(SUBSTITUTE('連結実質赤字比率に係る赤字・黒字の構成分析'!F$38,"▲","-")),2)&lt;0,ABS(ROUND(VALUE(SUBSTITUTE('連結実質赤字比率に係る赤字・黒字の構成分析'!F$38,"▲","-")),2)),NA())</f>
        <v>#N/A</v>
      </c>
      <c r="C32" s="682">
        <f>IF(ROUND(VALUE(SUBSTITUTE('連結実質赤字比率に係る赤字・黒字の構成分析'!F$38,"▲","-")),2)&gt;=0,ABS(ROUND(VALUE(SUBSTITUTE('連結実質赤字比率に係る赤字・黒字の構成分析'!F$38,"▲","-")),2)),NA())</f>
        <v>0.03</v>
      </c>
      <c r="D32" s="682" t="e">
        <f>IF(ROUND(VALUE(SUBSTITUTE('連結実質赤字比率に係る赤字・黒字の構成分析'!G$38,"▲","-")),2)&lt;0,ABS(ROUND(VALUE(SUBSTITUTE('連結実質赤字比率に係る赤字・黒字の構成分析'!G$38,"▲","-")),2)),NA())</f>
        <v>#N/A</v>
      </c>
      <c r="E32" s="682">
        <f>IF(ROUND(VALUE(SUBSTITUTE('連結実質赤字比率に係る赤字・黒字の構成分析'!G$38,"▲","-")),2)&gt;=0,ABS(ROUND(VALUE(SUBSTITUTE('連結実質赤字比率に係る赤字・黒字の構成分析'!G$38,"▲","-")),2)),NA())</f>
        <v>0.06</v>
      </c>
      <c r="F32" s="682" t="e">
        <f>IF(ROUND(VALUE(SUBSTITUTE('連結実質赤字比率に係る赤字・黒字の構成分析'!H$38,"▲","-")),2)&lt;0,ABS(ROUND(VALUE(SUBSTITUTE('連結実質赤字比率に係る赤字・黒字の構成分析'!H$38,"▲","-")),2)),NA())</f>
        <v>#N/A</v>
      </c>
      <c r="G32" s="682">
        <f>IF(ROUND(VALUE(SUBSTITUTE('連結実質赤字比率に係る赤字・黒字の構成分析'!H$38,"▲","-")),2)&gt;=0,ABS(ROUND(VALUE(SUBSTITUTE('連結実質赤字比率に係る赤字・黒字の構成分析'!H$38,"▲","-")),2)),NA())</f>
        <v>0.03</v>
      </c>
      <c r="H32" s="682" t="e">
        <f>IF(ROUND(VALUE(SUBSTITUTE('連結実質赤字比率に係る赤字・黒字の構成分析'!I$38,"▲","-")),2)&lt;0,ABS(ROUND(VALUE(SUBSTITUTE('連結実質赤字比率に係る赤字・黒字の構成分析'!I$38,"▲","-")),2)),NA())</f>
        <v>#N/A</v>
      </c>
      <c r="I32" s="682">
        <f>IF(ROUND(VALUE(SUBSTITUTE('連結実質赤字比率に係る赤字・黒字の構成分析'!I$38,"▲","-")),2)&gt;=0,ABS(ROUND(VALUE(SUBSTITUTE('連結実質赤字比率に係る赤字・黒字の構成分析'!I$38,"▲","-")),2)),NA())</f>
        <v>0.04</v>
      </c>
      <c r="J32" s="682" t="e">
        <f>IF(ROUND(VALUE(SUBSTITUTE('連結実質赤字比率に係る赤字・黒字の構成分析'!J$38,"▲","-")),2)&lt;0,ABS(ROUND(VALUE(SUBSTITUTE('連結実質赤字比率に係る赤字・黒字の構成分析'!J$38,"▲","-")),2)),NA())</f>
        <v>#N/A</v>
      </c>
      <c r="K32" s="682">
        <f>IF(ROUND(VALUE(SUBSTITUTE('連結実質赤字比率に係る赤字・黒字の構成分析'!J$38,"▲","-")),2)&gt;=0,ABS(ROUND(VALUE(SUBSTITUTE('連結実質赤字比率に係る赤字・黒字の構成分析'!J$38,"▲","-")),2)),NA())</f>
        <v>0.02</v>
      </c>
    </row>
    <row r="33" spans="1:11" ht="12.75">
      <c r="A33" s="682" t="str">
        <f>IF('連結実質赤字比率に係る赤字・黒字の構成分析'!C$37="",NA(),'連結実質赤字比率に係る赤字・黒字の構成分析'!C$37)</f>
        <v>簡易水道事業特別会計</v>
      </c>
      <c r="B33" s="682" t="e">
        <f>IF(ROUND(VALUE(SUBSTITUTE('連結実質赤字比率に係る赤字・黒字の構成分析'!F$37,"▲","-")),2)&lt;0,ABS(ROUND(VALUE(SUBSTITUTE('連結実質赤字比率に係る赤字・黒字の構成分析'!F$37,"▲","-")),2)),NA())</f>
        <v>#N/A</v>
      </c>
      <c r="C33" s="682">
        <f>IF(ROUND(VALUE(SUBSTITUTE('連結実質赤字比率に係る赤字・黒字の構成分析'!F$37,"▲","-")),2)&gt;=0,ABS(ROUND(VALUE(SUBSTITUTE('連結実質赤字比率に係る赤字・黒字の構成分析'!F$37,"▲","-")),2)),NA())</f>
        <v>0.01</v>
      </c>
      <c r="D33" s="682" t="e">
        <f>IF(ROUND(VALUE(SUBSTITUTE('連結実質赤字比率に係る赤字・黒字の構成分析'!G$37,"▲","-")),2)&lt;0,ABS(ROUND(VALUE(SUBSTITUTE('連結実質赤字比率に係る赤字・黒字の構成分析'!G$37,"▲","-")),2)),NA())</f>
        <v>#N/A</v>
      </c>
      <c r="E33" s="682">
        <f>IF(ROUND(VALUE(SUBSTITUTE('連結実質赤字比率に係る赤字・黒字の構成分析'!G$37,"▲","-")),2)&gt;=0,ABS(ROUND(VALUE(SUBSTITUTE('連結実質赤字比率に係る赤字・黒字の構成分析'!G$37,"▲","-")),2)),NA())</f>
        <v>0.08</v>
      </c>
      <c r="F33" s="682" t="e">
        <f>IF(ROUND(VALUE(SUBSTITUTE('連結実質赤字比率に係る赤字・黒字の構成分析'!H$37,"▲","-")),2)&lt;0,ABS(ROUND(VALUE(SUBSTITUTE('連結実質赤字比率に係る赤字・黒字の構成分析'!H$37,"▲","-")),2)),NA())</f>
        <v>#N/A</v>
      </c>
      <c r="G33" s="682">
        <f>IF(ROUND(VALUE(SUBSTITUTE('連結実質赤字比率に係る赤字・黒字の構成分析'!H$37,"▲","-")),2)&gt;=0,ABS(ROUND(VALUE(SUBSTITUTE('連結実質赤字比率に係る赤字・黒字の構成分析'!H$37,"▲","-")),2)),NA())</f>
        <v>0</v>
      </c>
      <c r="H33" s="682" t="e">
        <f>IF(ROUND(VALUE(SUBSTITUTE('連結実質赤字比率に係る赤字・黒字の構成分析'!I$37,"▲","-")),2)&lt;0,ABS(ROUND(VALUE(SUBSTITUTE('連結実質赤字比率に係る赤字・黒字の構成分析'!I$37,"▲","-")),2)),NA())</f>
        <v>#N/A</v>
      </c>
      <c r="I33" s="682">
        <f>IF(ROUND(VALUE(SUBSTITUTE('連結実質赤字比率に係る赤字・黒字の構成分析'!I$37,"▲","-")),2)&gt;=0,ABS(ROUND(VALUE(SUBSTITUTE('連結実質赤字比率に係る赤字・黒字の構成分析'!I$37,"▲","-")),2)),NA())</f>
        <v>0.17</v>
      </c>
      <c r="J33" s="682" t="e">
        <f>IF(ROUND(VALUE(SUBSTITUTE('連結実質赤字比率に係る赤字・黒字の構成分析'!J$37,"▲","-")),2)&lt;0,ABS(ROUND(VALUE(SUBSTITUTE('連結実質赤字比率に係る赤字・黒字の構成分析'!J$37,"▲","-")),2)),NA())</f>
        <v>#N/A</v>
      </c>
      <c r="K33" s="682">
        <f>IF(ROUND(VALUE(SUBSTITUTE('連結実質赤字比率に係る赤字・黒字の構成分析'!J$37,"▲","-")),2)&gt;=0,ABS(ROUND(VALUE(SUBSTITUTE('連結実質赤字比率に係る赤字・黒字の構成分析'!J$37,"▲","-")),2)),NA())</f>
        <v>0.1</v>
      </c>
    </row>
    <row r="34" spans="1:11" ht="12.75">
      <c r="A34" s="682" t="str">
        <f>IF('連結実質赤字比率に係る赤字・黒字の構成分析'!C$36="",NA(),'連結実質赤字比率に係る赤字・黒字の構成分析'!C$36)</f>
        <v>下水道事業特別会計</v>
      </c>
      <c r="B34" s="682" t="e">
        <f>IF(ROUND(VALUE(SUBSTITUTE('連結実質赤字比率に係る赤字・黒字の構成分析'!F$36,"▲","-")),2)&lt;0,ABS(ROUND(VALUE(SUBSTITUTE('連結実質赤字比率に係る赤字・黒字の構成分析'!F$36,"▲","-")),2)),NA())</f>
        <v>#N/A</v>
      </c>
      <c r="C34" s="682">
        <f>IF(ROUND(VALUE(SUBSTITUTE('連結実質赤字比率に係る赤字・黒字の構成分析'!F$36,"▲","-")),2)&gt;=0,ABS(ROUND(VALUE(SUBSTITUTE('連結実質赤字比率に係る赤字・黒字の構成分析'!F$36,"▲","-")),2)),NA())</f>
        <v>0.02</v>
      </c>
      <c r="D34" s="682" t="e">
        <f>IF(ROUND(VALUE(SUBSTITUTE('連結実質赤字比率に係る赤字・黒字の構成分析'!G$36,"▲","-")),2)&lt;0,ABS(ROUND(VALUE(SUBSTITUTE('連結実質赤字比率に係る赤字・黒字の構成分析'!G$36,"▲","-")),2)),NA())</f>
        <v>#N/A</v>
      </c>
      <c r="E34" s="682">
        <f>IF(ROUND(VALUE(SUBSTITUTE('連結実質赤字比率に係る赤字・黒字の構成分析'!G$36,"▲","-")),2)&gt;=0,ABS(ROUND(VALUE(SUBSTITUTE('連結実質赤字比率に係る赤字・黒字の構成分析'!G$36,"▲","-")),2)),NA())</f>
        <v>0.03</v>
      </c>
      <c r="F34" s="682" t="e">
        <f>IF(ROUND(VALUE(SUBSTITUTE('連結実質赤字比率に係る赤字・黒字の構成分析'!H$36,"▲","-")),2)&lt;0,ABS(ROUND(VALUE(SUBSTITUTE('連結実質赤字比率に係る赤字・黒字の構成分析'!H$36,"▲","-")),2)),NA())</f>
        <v>#N/A</v>
      </c>
      <c r="G34" s="682">
        <f>IF(ROUND(VALUE(SUBSTITUTE('連結実質赤字比率に係る赤字・黒字の構成分析'!H$36,"▲","-")),2)&gt;=0,ABS(ROUND(VALUE(SUBSTITUTE('連結実質赤字比率に係る赤字・黒字の構成分析'!H$36,"▲","-")),2)),NA())</f>
        <v>0.03</v>
      </c>
      <c r="H34" s="682" t="e">
        <f>IF(ROUND(VALUE(SUBSTITUTE('連結実質赤字比率に係る赤字・黒字の構成分析'!I$36,"▲","-")),2)&lt;0,ABS(ROUND(VALUE(SUBSTITUTE('連結実質赤字比率に係る赤字・黒字の構成分析'!I$36,"▲","-")),2)),NA())</f>
        <v>#N/A</v>
      </c>
      <c r="I34" s="682">
        <f>IF(ROUND(VALUE(SUBSTITUTE('連結実質赤字比率に係る赤字・黒字の構成分析'!I$36,"▲","-")),2)&gt;=0,ABS(ROUND(VALUE(SUBSTITUTE('連結実質赤字比率に係る赤字・黒字の構成分析'!I$36,"▲","-")),2)),NA())</f>
        <v>0.08</v>
      </c>
      <c r="J34" s="682" t="e">
        <f>IF(ROUND(VALUE(SUBSTITUTE('連結実質赤字比率に係る赤字・黒字の構成分析'!J$36,"▲","-")),2)&lt;0,ABS(ROUND(VALUE(SUBSTITUTE('連結実質赤字比率に係る赤字・黒字の構成分析'!J$36,"▲","-")),2)),NA())</f>
        <v>#N/A</v>
      </c>
      <c r="K34" s="682">
        <f>IF(ROUND(VALUE(SUBSTITUTE('連結実質赤字比率に係る赤字・黒字の構成分析'!J$36,"▲","-")),2)&gt;=0,ABS(ROUND(VALUE(SUBSTITUTE('連結実質赤字比率に係る赤字・黒字の構成分析'!J$36,"▲","-")),2)),NA())</f>
        <v>0.12</v>
      </c>
    </row>
    <row r="35" spans="1:11" ht="12.75">
      <c r="A35" s="682" t="str">
        <f>IF('連結実質赤字比率に係る赤字・黒字の構成分析'!C$35="",NA(),'連結実質赤字比率に係る赤字・黒字の構成分析'!C$35)</f>
        <v>国民健康保険特別会計</v>
      </c>
      <c r="B35" s="682" t="e">
        <f>IF(ROUND(VALUE(SUBSTITUTE('連結実質赤字比率に係る赤字・黒字の構成分析'!F$35,"▲","-")),2)&lt;0,ABS(ROUND(VALUE(SUBSTITUTE('連結実質赤字比率に係る赤字・黒字の構成分析'!F$35,"▲","-")),2)),NA())</f>
        <v>#N/A</v>
      </c>
      <c r="C35" s="682">
        <f>IF(ROUND(VALUE(SUBSTITUTE('連結実質赤字比率に係る赤字・黒字の構成分析'!F$35,"▲","-")),2)&gt;=0,ABS(ROUND(VALUE(SUBSTITUTE('連結実質赤字比率に係る赤字・黒字の構成分析'!F$35,"▲","-")),2)),NA())</f>
        <v>3.04</v>
      </c>
      <c r="D35" s="682" t="e">
        <f>IF(ROUND(VALUE(SUBSTITUTE('連結実質赤字比率に係る赤字・黒字の構成分析'!G$35,"▲","-")),2)&lt;0,ABS(ROUND(VALUE(SUBSTITUTE('連結実質赤字比率に係る赤字・黒字の構成分析'!G$35,"▲","-")),2)),NA())</f>
        <v>#N/A</v>
      </c>
      <c r="E35" s="682">
        <f>IF(ROUND(VALUE(SUBSTITUTE('連結実質赤字比率に係る赤字・黒字の構成分析'!G$35,"▲","-")),2)&gt;=0,ABS(ROUND(VALUE(SUBSTITUTE('連結実質赤字比率に係る赤字・黒字の構成分析'!G$35,"▲","-")),2)),NA())</f>
        <v>2.7</v>
      </c>
      <c r="F35" s="682" t="e">
        <f>IF(ROUND(VALUE(SUBSTITUTE('連結実質赤字比率に係る赤字・黒字の構成分析'!H$35,"▲","-")),2)&lt;0,ABS(ROUND(VALUE(SUBSTITUTE('連結実質赤字比率に係る赤字・黒字の構成分析'!H$35,"▲","-")),2)),NA())</f>
        <v>#N/A</v>
      </c>
      <c r="G35" s="682">
        <f>IF(ROUND(VALUE(SUBSTITUTE('連結実質赤字比率に係る赤字・黒字の構成分析'!H$35,"▲","-")),2)&gt;=0,ABS(ROUND(VALUE(SUBSTITUTE('連結実質赤字比率に係る赤字・黒字の構成分析'!H$35,"▲","-")),2)),NA())</f>
        <v>2.19</v>
      </c>
      <c r="H35" s="682" t="e">
        <f>IF(ROUND(VALUE(SUBSTITUTE('連結実質赤字比率に係る赤字・黒字の構成分析'!I$35,"▲","-")),2)&lt;0,ABS(ROUND(VALUE(SUBSTITUTE('連結実質赤字比率に係る赤字・黒字の構成分析'!I$35,"▲","-")),2)),NA())</f>
        <v>#N/A</v>
      </c>
      <c r="I35" s="682">
        <f>IF(ROUND(VALUE(SUBSTITUTE('連結実質赤字比率に係る赤字・黒字の構成分析'!I$35,"▲","-")),2)&gt;=0,ABS(ROUND(VALUE(SUBSTITUTE('連結実質赤字比率に係る赤字・黒字の構成分析'!I$35,"▲","-")),2)),NA())</f>
        <v>3.87</v>
      </c>
      <c r="J35" s="682" t="e">
        <f>IF(ROUND(VALUE(SUBSTITUTE('連結実質赤字比率に係る赤字・黒字の構成分析'!J$35,"▲","-")),2)&lt;0,ABS(ROUND(VALUE(SUBSTITUTE('連結実質赤字比率に係る赤字・黒字の構成分析'!J$35,"▲","-")),2)),NA())</f>
        <v>#N/A</v>
      </c>
      <c r="K35" s="682">
        <f>IF(ROUND(VALUE(SUBSTITUTE('連結実質赤字比率に係る赤字・黒字の構成分析'!J$35,"▲","-")),2)&gt;=0,ABS(ROUND(VALUE(SUBSTITUTE('連結実質赤字比率に係る赤字・黒字の構成分析'!J$35,"▲","-")),2)),NA())</f>
        <v>4.62</v>
      </c>
    </row>
    <row r="36" spans="1:11" ht="12.75">
      <c r="A36" s="682" t="str">
        <f>IF('連結実質赤字比率に係る赤字・黒字の構成分析'!C$34="",NA(),'連結実質赤字比率に係る赤字・黒字の構成分析'!C$34)</f>
        <v>一般会計</v>
      </c>
      <c r="B36" s="682" t="e">
        <f>IF(ROUND(VALUE(SUBSTITUTE('連結実質赤字比率に係る赤字・黒字の構成分析'!F$34,"▲","-")),2)&lt;0,ABS(ROUND(VALUE(SUBSTITUTE('連結実質赤字比率に係る赤字・黒字の構成分析'!F$34,"▲","-")),2)),NA())</f>
        <v>#N/A</v>
      </c>
      <c r="C36" s="682">
        <f>IF(ROUND(VALUE(SUBSTITUTE('連結実質赤字比率に係る赤字・黒字の構成分析'!F$34,"▲","-")),2)&gt;=0,ABS(ROUND(VALUE(SUBSTITUTE('連結実質赤字比率に係る赤字・黒字の構成分析'!F$34,"▲","-")),2)),NA())</f>
        <v>4.17</v>
      </c>
      <c r="D36" s="682" t="e">
        <f>IF(ROUND(VALUE(SUBSTITUTE('連結実質赤字比率に係る赤字・黒字の構成分析'!G$34,"▲","-")),2)&lt;0,ABS(ROUND(VALUE(SUBSTITUTE('連結実質赤字比率に係る赤字・黒字の構成分析'!G$34,"▲","-")),2)),NA())</f>
        <v>#N/A</v>
      </c>
      <c r="E36" s="682">
        <f>IF(ROUND(VALUE(SUBSTITUTE('連結実質赤字比率に係る赤字・黒字の構成分析'!G$34,"▲","-")),2)&gt;=0,ABS(ROUND(VALUE(SUBSTITUTE('連結実質赤字比率に係る赤字・黒字の構成分析'!G$34,"▲","-")),2)),NA())</f>
        <v>5.34</v>
      </c>
      <c r="F36" s="682" t="e">
        <f>IF(ROUND(VALUE(SUBSTITUTE('連結実質赤字比率に係る赤字・黒字の構成分析'!H$34,"▲","-")),2)&lt;0,ABS(ROUND(VALUE(SUBSTITUTE('連結実質赤字比率に係る赤字・黒字の構成分析'!H$34,"▲","-")),2)),NA())</f>
        <v>#N/A</v>
      </c>
      <c r="G36" s="682">
        <f>IF(ROUND(VALUE(SUBSTITUTE('連結実質赤字比率に係る赤字・黒字の構成分析'!H$34,"▲","-")),2)&gt;=0,ABS(ROUND(VALUE(SUBSTITUTE('連結実質赤字比率に係る赤字・黒字の構成分析'!H$34,"▲","-")),2)),NA())</f>
        <v>4.65</v>
      </c>
      <c r="H36" s="682" t="e">
        <f>IF(ROUND(VALUE(SUBSTITUTE('連結実質赤字比率に係る赤字・黒字の構成分析'!I$34,"▲","-")),2)&lt;0,ABS(ROUND(VALUE(SUBSTITUTE('連結実質赤字比率に係る赤字・黒字の構成分析'!I$34,"▲","-")),2)),NA())</f>
        <v>#N/A</v>
      </c>
      <c r="I36" s="682">
        <f>IF(ROUND(VALUE(SUBSTITUTE('連結実質赤字比率に係る赤字・黒字の構成分析'!I$34,"▲","-")),2)&gt;=0,ABS(ROUND(VALUE(SUBSTITUTE('連結実質赤字比率に係る赤字・黒字の構成分析'!I$34,"▲","-")),2)),NA())</f>
        <v>5.41</v>
      </c>
      <c r="J36" s="682" t="e">
        <f>IF(ROUND(VALUE(SUBSTITUTE('連結実質赤字比率に係る赤字・黒字の構成分析'!J$34,"▲","-")),2)&lt;0,ABS(ROUND(VALUE(SUBSTITUTE('連結実質赤字比率に係る赤字・黒字の構成分析'!J$34,"▲","-")),2)),NA())</f>
        <v>#N/A</v>
      </c>
      <c r="K36" s="682">
        <f>IF(ROUND(VALUE(SUBSTITUTE('連結実質赤字比率に係る赤字・黒字の構成分析'!J$34,"▲","-")),2)&gt;=0,ABS(ROUND(VALUE(SUBSTITUTE('連結実質赤字比率に係る赤字・黒字の構成分析'!J$34,"▲","-")),2)),NA())</f>
        <v>4.74</v>
      </c>
    </row>
    <row r="39" ht="12.75">
      <c r="A39" s="650" t="s">
        <v>485</v>
      </c>
    </row>
    <row r="40" spans="1:16" ht="12.75">
      <c r="A40" s="683"/>
      <c r="B40" s="683" t="str">
        <f>'実質公債費比率（分子）の構造'!K$44</f>
        <v>H23</v>
      </c>
      <c r="C40" s="683"/>
      <c r="D40" s="683"/>
      <c r="E40" s="683" t="str">
        <f>'実質公債費比率（分子）の構造'!L$44</f>
        <v>H24</v>
      </c>
      <c r="F40" s="683"/>
      <c r="G40" s="683"/>
      <c r="H40" s="683" t="str">
        <f>'実質公債費比率（分子）の構造'!M$44</f>
        <v>H25</v>
      </c>
      <c r="I40" s="683"/>
      <c r="J40" s="683"/>
      <c r="K40" s="683" t="str">
        <f>'実質公債費比率（分子）の構造'!N$44</f>
        <v>H26</v>
      </c>
      <c r="L40" s="683"/>
      <c r="M40" s="683"/>
      <c r="N40" s="683" t="str">
        <f>'実質公債費比率（分子）の構造'!O$44</f>
        <v>H27</v>
      </c>
      <c r="O40" s="683"/>
      <c r="P40" s="683"/>
    </row>
    <row r="41" spans="1:16" ht="12.75">
      <c r="A41" s="683"/>
      <c r="B41" s="683" t="s">
        <v>486</v>
      </c>
      <c r="C41" s="683"/>
      <c r="D41" s="683" t="s">
        <v>453</v>
      </c>
      <c r="E41" s="683" t="s">
        <v>486</v>
      </c>
      <c r="F41" s="683"/>
      <c r="G41" s="683" t="s">
        <v>453</v>
      </c>
      <c r="H41" s="683" t="s">
        <v>486</v>
      </c>
      <c r="I41" s="683"/>
      <c r="J41" s="683" t="s">
        <v>453</v>
      </c>
      <c r="K41" s="683" t="s">
        <v>486</v>
      </c>
      <c r="L41" s="683"/>
      <c r="M41" s="683" t="s">
        <v>453</v>
      </c>
      <c r="N41" s="683" t="s">
        <v>486</v>
      </c>
      <c r="O41" s="683"/>
      <c r="P41" s="683" t="s">
        <v>453</v>
      </c>
    </row>
    <row r="42" spans="1:16" ht="12.75">
      <c r="A42" s="683" t="s">
        <v>453</v>
      </c>
      <c r="B42" s="683"/>
      <c r="C42" s="683"/>
      <c r="D42" s="683">
        <f>'実質公債費比率（分子）の構造'!K$52</f>
        <v>1300</v>
      </c>
      <c r="E42" s="683"/>
      <c r="F42" s="683"/>
      <c r="G42" s="683">
        <f>'実質公債費比率（分子）の構造'!L$52</f>
        <v>1290</v>
      </c>
      <c r="H42" s="683"/>
      <c r="I42" s="683"/>
      <c r="J42" s="683">
        <f>'実質公債費比率（分子）の構造'!M$52</f>
        <v>1300</v>
      </c>
      <c r="K42" s="683"/>
      <c r="L42" s="683"/>
      <c r="M42" s="683">
        <f>'実質公債費比率（分子）の構造'!N$52</f>
        <v>1337</v>
      </c>
      <c r="N42" s="683"/>
      <c r="O42" s="683"/>
      <c r="P42" s="683">
        <f>'実質公債費比率（分子）の構造'!O$52</f>
        <v>1342</v>
      </c>
    </row>
    <row r="43" spans="1:16" ht="12.75">
      <c r="A43" s="683" t="s">
        <v>348</v>
      </c>
      <c r="B43" s="683" t="str">
        <f>'実質公債費比率（分子）の構造'!K$51</f>
        <v>-</v>
      </c>
      <c r="C43" s="683"/>
      <c r="D43" s="683"/>
      <c r="E43" s="683" t="str">
        <f>'実質公債費比率（分子）の構造'!L$51</f>
        <v>-</v>
      </c>
      <c r="F43" s="683"/>
      <c r="G43" s="683"/>
      <c r="H43" s="683" t="str">
        <f>'実質公債費比率（分子）の構造'!M$51</f>
        <v>-</v>
      </c>
      <c r="I43" s="683"/>
      <c r="J43" s="683"/>
      <c r="K43" s="683" t="str">
        <f>'実質公債費比率（分子）の構造'!N$51</f>
        <v>-</v>
      </c>
      <c r="L43" s="683"/>
      <c r="M43" s="683"/>
      <c r="N43" s="683" t="str">
        <f>'実質公債費比率（分子）の構造'!O$51</f>
        <v>-</v>
      </c>
      <c r="O43" s="683"/>
      <c r="P43" s="683"/>
    </row>
    <row r="44" spans="1:16" ht="12.75">
      <c r="A44" s="683" t="s">
        <v>451</v>
      </c>
      <c r="B44" s="683">
        <f>'実質公債費比率（分子）の構造'!K$50</f>
        <v>33</v>
      </c>
      <c r="C44" s="683"/>
      <c r="D44" s="683"/>
      <c r="E44" s="683">
        <f>'実質公債費比率（分子）の構造'!L$50</f>
        <v>37</v>
      </c>
      <c r="F44" s="683"/>
      <c r="G44" s="683"/>
      <c r="H44" s="683">
        <f>'実質公債費比率（分子）の構造'!M$50</f>
        <v>30</v>
      </c>
      <c r="I44" s="683"/>
      <c r="J44" s="683"/>
      <c r="K44" s="683">
        <f>'実質公債費比率（分子）の構造'!N$50</f>
        <v>32</v>
      </c>
      <c r="L44" s="683"/>
      <c r="M44" s="683"/>
      <c r="N44" s="683">
        <f>'実質公債費比率（分子）の構造'!O$50</f>
        <v>31</v>
      </c>
      <c r="O44" s="683"/>
      <c r="P44" s="683"/>
    </row>
    <row r="45" spans="1:16" ht="12.75">
      <c r="A45" s="683" t="s">
        <v>450</v>
      </c>
      <c r="B45" s="683">
        <f>'実質公債費比率（分子）の構造'!K$49</f>
        <v>127</v>
      </c>
      <c r="C45" s="683"/>
      <c r="D45" s="683"/>
      <c r="E45" s="683">
        <f>'実質公債費比率（分子）の構造'!L$49</f>
        <v>123</v>
      </c>
      <c r="F45" s="683"/>
      <c r="G45" s="683"/>
      <c r="H45" s="683">
        <f>'実質公債費比率（分子）の構造'!M$49</f>
        <v>122</v>
      </c>
      <c r="I45" s="683"/>
      <c r="J45" s="683"/>
      <c r="K45" s="683">
        <f>'実質公債費比率（分子）の構造'!N$49</f>
        <v>120</v>
      </c>
      <c r="L45" s="683"/>
      <c r="M45" s="683"/>
      <c r="N45" s="683">
        <f>'実質公債費比率（分子）の構造'!O$49</f>
        <v>121</v>
      </c>
      <c r="O45" s="683"/>
      <c r="P45" s="683"/>
    </row>
    <row r="46" spans="1:16" ht="12.75">
      <c r="A46" s="683" t="s">
        <v>449</v>
      </c>
      <c r="B46" s="683">
        <f>'実質公債費比率（分子）の構造'!K$48</f>
        <v>295</v>
      </c>
      <c r="C46" s="683"/>
      <c r="D46" s="683"/>
      <c r="E46" s="683">
        <f>'実質公債費比率（分子）の構造'!L$48</f>
        <v>310</v>
      </c>
      <c r="F46" s="683"/>
      <c r="G46" s="683"/>
      <c r="H46" s="683">
        <f>'実質公債費比率（分子）の構造'!M$48</f>
        <v>275</v>
      </c>
      <c r="I46" s="683"/>
      <c r="J46" s="683"/>
      <c r="K46" s="683">
        <f>'実質公債費比率（分子）の構造'!N$48</f>
        <v>291</v>
      </c>
      <c r="L46" s="683"/>
      <c r="M46" s="683"/>
      <c r="N46" s="683">
        <f>'実質公債費比率（分子）の構造'!O$48</f>
        <v>290</v>
      </c>
      <c r="O46" s="683"/>
      <c r="P46" s="683"/>
    </row>
    <row r="47" spans="1:16" ht="12.75">
      <c r="A47" s="683" t="s">
        <v>336</v>
      </c>
      <c r="B47" s="683" t="str">
        <f>'実質公債費比率（分子）の構造'!K$47</f>
        <v>-</v>
      </c>
      <c r="C47" s="683"/>
      <c r="D47" s="683"/>
      <c r="E47" s="683" t="str">
        <f>'実質公債費比率（分子）の構造'!L$47</f>
        <v>-</v>
      </c>
      <c r="F47" s="683"/>
      <c r="G47" s="683"/>
      <c r="H47" s="683" t="str">
        <f>'実質公債費比率（分子）の構造'!M$47</f>
        <v>-</v>
      </c>
      <c r="I47" s="683"/>
      <c r="J47" s="683"/>
      <c r="K47" s="683" t="str">
        <f>'実質公債費比率（分子）の構造'!N$47</f>
        <v>-</v>
      </c>
      <c r="L47" s="683"/>
      <c r="M47" s="683"/>
      <c r="N47" s="683" t="str">
        <f>'実質公債費比率（分子）の構造'!O$47</f>
        <v>-</v>
      </c>
      <c r="O47" s="683"/>
      <c r="P47" s="683"/>
    </row>
    <row r="48" spans="1:16" ht="12.75">
      <c r="A48" s="683" t="s">
        <v>332</v>
      </c>
      <c r="B48" s="683" t="str">
        <f>'実質公債費比率（分子）の構造'!K$46</f>
        <v>-</v>
      </c>
      <c r="C48" s="683"/>
      <c r="D48" s="683"/>
      <c r="E48" s="683" t="str">
        <f>'実質公債費比率（分子）の構造'!L$46</f>
        <v>-</v>
      </c>
      <c r="F48" s="683"/>
      <c r="G48" s="683"/>
      <c r="H48" s="683" t="str">
        <f>'実質公債費比率（分子）の構造'!M$46</f>
        <v>-</v>
      </c>
      <c r="I48" s="683"/>
      <c r="J48" s="683"/>
      <c r="K48" s="683" t="str">
        <f>'実質公債費比率（分子）の構造'!N$46</f>
        <v>-</v>
      </c>
      <c r="L48" s="683"/>
      <c r="M48" s="683"/>
      <c r="N48" s="683" t="str">
        <f>'実質公債費比率（分子）の構造'!O$46</f>
        <v>-</v>
      </c>
      <c r="O48" s="683"/>
      <c r="P48" s="683"/>
    </row>
    <row r="49" spans="1:16" ht="12.75">
      <c r="A49" s="683" t="s">
        <v>211</v>
      </c>
      <c r="B49" s="683">
        <f>'実質公債費比率（分子）の構造'!K$45</f>
        <v>1690</v>
      </c>
      <c r="C49" s="683"/>
      <c r="D49" s="683"/>
      <c r="E49" s="683">
        <f>'実質公債費比率（分子）の構造'!L$45</f>
        <v>1592</v>
      </c>
      <c r="F49" s="683"/>
      <c r="G49" s="683"/>
      <c r="H49" s="683">
        <f>'実質公債費比率（分子）の構造'!M$45</f>
        <v>1494</v>
      </c>
      <c r="I49" s="683"/>
      <c r="J49" s="683"/>
      <c r="K49" s="683">
        <f>'実質公債費比率（分子）の構造'!N$45</f>
        <v>1361</v>
      </c>
      <c r="L49" s="683"/>
      <c r="M49" s="683"/>
      <c r="N49" s="683">
        <f>'実質公債費比率（分子）の構造'!O$45</f>
        <v>1283</v>
      </c>
      <c r="O49" s="683"/>
      <c r="P49" s="683"/>
    </row>
    <row r="50" spans="1:16" ht="12.75">
      <c r="A50" s="683" t="s">
        <v>455</v>
      </c>
      <c r="B50" s="683" t="e">
        <f>NA()</f>
        <v>#N/A</v>
      </c>
      <c r="C50" s="683">
        <f>IF(ISNUMBER('実質公債費比率（分子）の構造'!K$53),'実質公債費比率（分子）の構造'!K$53,NA())</f>
        <v>845</v>
      </c>
      <c r="D50" s="683" t="e">
        <f>NA()</f>
        <v>#N/A</v>
      </c>
      <c r="E50" s="683" t="e">
        <f>NA()</f>
        <v>#N/A</v>
      </c>
      <c r="F50" s="683">
        <f>IF(ISNUMBER('実質公債費比率（分子）の構造'!L$53),'実質公債費比率（分子）の構造'!L$53,NA())</f>
        <v>772</v>
      </c>
      <c r="G50" s="683" t="e">
        <f>NA()</f>
        <v>#N/A</v>
      </c>
      <c r="H50" s="683" t="e">
        <f>NA()</f>
        <v>#N/A</v>
      </c>
      <c r="I50" s="683">
        <f>IF(ISNUMBER('実質公債費比率（分子）の構造'!M$53),'実質公債費比率（分子）の構造'!M$53,NA())</f>
        <v>621</v>
      </c>
      <c r="J50" s="683" t="e">
        <f>NA()</f>
        <v>#N/A</v>
      </c>
      <c r="K50" s="683" t="e">
        <f>NA()</f>
        <v>#N/A</v>
      </c>
      <c r="L50" s="683">
        <f>IF(ISNUMBER('実質公債費比率（分子）の構造'!N$53),'実質公債費比率（分子）の構造'!N$53,NA())</f>
        <v>467</v>
      </c>
      <c r="M50" s="683" t="e">
        <f>NA()</f>
        <v>#N/A</v>
      </c>
      <c r="N50" s="683" t="e">
        <f>NA()</f>
        <v>#N/A</v>
      </c>
      <c r="O50" s="683">
        <f>IF(ISNUMBER('実質公債費比率（分子）の構造'!O$53),'実質公債費比率（分子）の構造'!O$53,NA())</f>
        <v>383</v>
      </c>
      <c r="P50" s="683" t="e">
        <f>NA()</f>
        <v>#N/A</v>
      </c>
    </row>
    <row r="53" ht="12.75">
      <c r="A53" s="650" t="s">
        <v>487</v>
      </c>
    </row>
    <row r="54" spans="1:16" ht="12.75">
      <c r="A54" s="682"/>
      <c r="B54" s="682" t="str">
        <f>'将来負担比率（分子）の構造'!I$40</f>
        <v>H23</v>
      </c>
      <c r="C54" s="682"/>
      <c r="D54" s="682"/>
      <c r="E54" s="682" t="str">
        <f>'将来負担比率（分子）の構造'!J$40</f>
        <v>H24</v>
      </c>
      <c r="F54" s="682"/>
      <c r="G54" s="682"/>
      <c r="H54" s="682" t="str">
        <f>'将来負担比率（分子）の構造'!K$40</f>
        <v>H25</v>
      </c>
      <c r="I54" s="682"/>
      <c r="J54" s="682"/>
      <c r="K54" s="682" t="str">
        <f>'将来負担比率（分子）の構造'!L$40</f>
        <v>H26</v>
      </c>
      <c r="L54" s="682"/>
      <c r="M54" s="682"/>
      <c r="N54" s="682" t="str">
        <f>'将来負担比率（分子）の構造'!M$40</f>
        <v>H27</v>
      </c>
      <c r="O54" s="682"/>
      <c r="P54" s="682"/>
    </row>
    <row r="55" spans="1:16" ht="12.75">
      <c r="A55" s="682"/>
      <c r="B55" s="682" t="s">
        <v>328</v>
      </c>
      <c r="C55" s="682"/>
      <c r="D55" s="682" t="s">
        <v>488</v>
      </c>
      <c r="E55" s="682" t="s">
        <v>328</v>
      </c>
      <c r="F55" s="682"/>
      <c r="G55" s="682" t="s">
        <v>488</v>
      </c>
      <c r="H55" s="682" t="s">
        <v>328</v>
      </c>
      <c r="I55" s="682"/>
      <c r="J55" s="682" t="s">
        <v>488</v>
      </c>
      <c r="K55" s="682" t="s">
        <v>328</v>
      </c>
      <c r="L55" s="682"/>
      <c r="M55" s="682" t="s">
        <v>488</v>
      </c>
      <c r="N55" s="682" t="s">
        <v>328</v>
      </c>
      <c r="O55" s="682"/>
      <c r="P55" s="682" t="s">
        <v>488</v>
      </c>
    </row>
    <row r="56" spans="1:16" ht="12.75">
      <c r="A56" s="682" t="s">
        <v>467</v>
      </c>
      <c r="B56" s="682"/>
      <c r="C56" s="682"/>
      <c r="D56" s="682">
        <f>'将来負担比率（分子）の構造'!I$51</f>
        <v>13938</v>
      </c>
      <c r="E56" s="682"/>
      <c r="F56" s="682"/>
      <c r="G56" s="682">
        <f>'将来負担比率（分子）の構造'!J$51</f>
        <v>14022</v>
      </c>
      <c r="H56" s="682"/>
      <c r="I56" s="682"/>
      <c r="J56" s="682">
        <f>'将来負担比率（分子）の構造'!K$51</f>
        <v>14383</v>
      </c>
      <c r="K56" s="682"/>
      <c r="L56" s="682"/>
      <c r="M56" s="682">
        <f>'将来負担比率（分子）の構造'!L$51</f>
        <v>14314</v>
      </c>
      <c r="N56" s="682"/>
      <c r="O56" s="682"/>
      <c r="P56" s="682">
        <f>'将来負担比率（分子）の構造'!M$51</f>
        <v>13953</v>
      </c>
    </row>
    <row r="57" spans="1:16" ht="12.75">
      <c r="A57" s="682" t="s">
        <v>466</v>
      </c>
      <c r="B57" s="682"/>
      <c r="C57" s="682"/>
      <c r="D57" s="682">
        <f>'将来負担比率（分子）の構造'!I$50</f>
        <v>188</v>
      </c>
      <c r="E57" s="682"/>
      <c r="F57" s="682"/>
      <c r="G57" s="682">
        <f>'将来負担比率（分子）の構造'!J$50</f>
        <v>163</v>
      </c>
      <c r="H57" s="682"/>
      <c r="I57" s="682"/>
      <c r="J57" s="682">
        <f>'将来負担比率（分子）の構造'!K$50</f>
        <v>143</v>
      </c>
      <c r="K57" s="682"/>
      <c r="L57" s="682"/>
      <c r="M57" s="682">
        <f>'将来負担比率（分子）の構造'!L$50</f>
        <v>146</v>
      </c>
      <c r="N57" s="682"/>
      <c r="O57" s="682"/>
      <c r="P57" s="682">
        <f>'将来負担比率（分子）の構造'!M$50</f>
        <v>129</v>
      </c>
    </row>
    <row r="58" spans="1:16" ht="12.75">
      <c r="A58" s="682" t="s">
        <v>465</v>
      </c>
      <c r="B58" s="682"/>
      <c r="C58" s="682"/>
      <c r="D58" s="682">
        <f>'将来負担比率（分子）の構造'!I$49</f>
        <v>3396</v>
      </c>
      <c r="E58" s="682"/>
      <c r="F58" s="682"/>
      <c r="G58" s="682">
        <f>'将来負担比率（分子）の構造'!J$49</f>
        <v>3419</v>
      </c>
      <c r="H58" s="682"/>
      <c r="I58" s="682"/>
      <c r="J58" s="682">
        <f>'将来負担比率（分子）の構造'!K$49</f>
        <v>3816</v>
      </c>
      <c r="K58" s="682"/>
      <c r="L58" s="682"/>
      <c r="M58" s="682">
        <f>'将来負担比率（分子）の構造'!L$49</f>
        <v>3865</v>
      </c>
      <c r="N58" s="682"/>
      <c r="O58" s="682"/>
      <c r="P58" s="682">
        <f>'将来負担比率（分子）の構造'!M$49</f>
        <v>4177</v>
      </c>
    </row>
    <row r="59" spans="1:16" ht="12.75">
      <c r="A59" s="682" t="s">
        <v>463</v>
      </c>
      <c r="B59" s="682" t="str">
        <f>'将来負担比率（分子）の構造'!I$48</f>
        <v>-</v>
      </c>
      <c r="C59" s="682"/>
      <c r="D59" s="682"/>
      <c r="E59" s="682" t="str">
        <f>'将来負担比率（分子）の構造'!J$48</f>
        <v>-</v>
      </c>
      <c r="F59" s="682"/>
      <c r="G59" s="682"/>
      <c r="H59" s="682">
        <f>'将来負担比率（分子）の構造'!K$48</f>
        <v>4</v>
      </c>
      <c r="I59" s="682"/>
      <c r="J59" s="682"/>
      <c r="K59" s="682" t="str">
        <f>'将来負担比率（分子）の構造'!L$48</f>
        <v>-</v>
      </c>
      <c r="L59" s="682"/>
      <c r="M59" s="682"/>
      <c r="N59" s="682" t="str">
        <f>'将来負担比率（分子）の構造'!M$48</f>
        <v>-</v>
      </c>
      <c r="O59" s="682"/>
      <c r="P59" s="682"/>
    </row>
    <row r="60" spans="1:16" ht="12.75">
      <c r="A60" s="682" t="s">
        <v>302</v>
      </c>
      <c r="B60" s="682" t="str">
        <f>'将来負担比率（分子）の構造'!I$47</f>
        <v>-</v>
      </c>
      <c r="C60" s="682"/>
      <c r="D60" s="682"/>
      <c r="E60" s="682" t="str">
        <f>'将来負担比率（分子）の構造'!J$47</f>
        <v>-</v>
      </c>
      <c r="F60" s="682"/>
      <c r="G60" s="682"/>
      <c r="H60" s="682" t="str">
        <f>'将来負担比率（分子）の構造'!K$47</f>
        <v>-</v>
      </c>
      <c r="I60" s="682"/>
      <c r="J60" s="682"/>
      <c r="K60" s="682" t="str">
        <f>'将来負担比率（分子）の構造'!L$47</f>
        <v>-</v>
      </c>
      <c r="L60" s="682"/>
      <c r="M60" s="682"/>
      <c r="N60" s="682" t="str">
        <f>'将来負担比率（分子）の構造'!M$47</f>
        <v>-</v>
      </c>
      <c r="O60" s="682"/>
      <c r="P60" s="682"/>
    </row>
    <row r="61" spans="1:16" ht="12.75">
      <c r="A61" s="682" t="s">
        <v>462</v>
      </c>
      <c r="B61" s="682" t="str">
        <f>'将来負担比率（分子）の構造'!I$46</f>
        <v>-</v>
      </c>
      <c r="C61" s="682"/>
      <c r="D61" s="682"/>
      <c r="E61" s="682" t="str">
        <f>'将来負担比率（分子）の構造'!J$46</f>
        <v>-</v>
      </c>
      <c r="F61" s="682"/>
      <c r="G61" s="682"/>
      <c r="H61" s="682" t="str">
        <f>'将来負担比率（分子）の構造'!K$46</f>
        <v>-</v>
      </c>
      <c r="I61" s="682"/>
      <c r="J61" s="682"/>
      <c r="K61" s="682" t="str">
        <f>'将来負担比率（分子）の構造'!L$46</f>
        <v>-</v>
      </c>
      <c r="L61" s="682"/>
      <c r="M61" s="682"/>
      <c r="N61" s="682" t="str">
        <f>'将来負担比率（分子）の構造'!M$46</f>
        <v>-</v>
      </c>
      <c r="O61" s="682"/>
      <c r="P61" s="682"/>
    </row>
    <row r="62" spans="1:16" ht="12.75">
      <c r="A62" s="682" t="s">
        <v>461</v>
      </c>
      <c r="B62" s="682">
        <f>'将来負担比率（分子）の構造'!I$45</f>
        <v>2063</v>
      </c>
      <c r="C62" s="682"/>
      <c r="D62" s="682"/>
      <c r="E62" s="682">
        <f>'将来負担比率（分子）の構造'!J$45</f>
        <v>1998</v>
      </c>
      <c r="F62" s="682"/>
      <c r="G62" s="682"/>
      <c r="H62" s="682">
        <f>'将来負担比率（分子）の構造'!K$45</f>
        <v>1895</v>
      </c>
      <c r="I62" s="682"/>
      <c r="J62" s="682"/>
      <c r="K62" s="682">
        <f>'将来負担比率（分子）の構造'!L$45</f>
        <v>1687</v>
      </c>
      <c r="L62" s="682"/>
      <c r="M62" s="682"/>
      <c r="N62" s="682">
        <f>'将来負担比率（分子）の構造'!M$45</f>
        <v>1482</v>
      </c>
      <c r="O62" s="682"/>
      <c r="P62" s="682"/>
    </row>
    <row r="63" spans="1:16" ht="12.75">
      <c r="A63" s="682" t="s">
        <v>460</v>
      </c>
      <c r="B63" s="682">
        <f>'将来負担比率（分子）の構造'!I$44</f>
        <v>866</v>
      </c>
      <c r="C63" s="682"/>
      <c r="D63" s="682"/>
      <c r="E63" s="682">
        <f>'将来負担比率（分子）の構造'!J$44</f>
        <v>726</v>
      </c>
      <c r="F63" s="682"/>
      <c r="G63" s="682"/>
      <c r="H63" s="682">
        <f>'将来負担比率（分子）の構造'!K$44</f>
        <v>583</v>
      </c>
      <c r="I63" s="682"/>
      <c r="J63" s="682"/>
      <c r="K63" s="682">
        <f>'将来負担比率（分子）の構造'!L$44</f>
        <v>438</v>
      </c>
      <c r="L63" s="682"/>
      <c r="M63" s="682"/>
      <c r="N63" s="682">
        <f>'将来負担比率（分子）の構造'!M$44</f>
        <v>297</v>
      </c>
      <c r="O63" s="682"/>
      <c r="P63" s="682"/>
    </row>
    <row r="64" spans="1:16" ht="12.75">
      <c r="A64" s="682" t="s">
        <v>459</v>
      </c>
      <c r="B64" s="682">
        <f>'将来負担比率（分子）の構造'!I$43</f>
        <v>4272</v>
      </c>
      <c r="C64" s="682"/>
      <c r="D64" s="682"/>
      <c r="E64" s="682">
        <f>'将来負担比率（分子）の構造'!J$43</f>
        <v>4290</v>
      </c>
      <c r="F64" s="682"/>
      <c r="G64" s="682"/>
      <c r="H64" s="682">
        <f>'将来負担比率（分子）の構造'!K$43</f>
        <v>4119</v>
      </c>
      <c r="I64" s="682"/>
      <c r="J64" s="682"/>
      <c r="K64" s="682">
        <f>'将来負担比率（分子）の構造'!L$43</f>
        <v>4016</v>
      </c>
      <c r="L64" s="682"/>
      <c r="M64" s="682"/>
      <c r="N64" s="682">
        <f>'将来負担比率（分子）の構造'!M$43</f>
        <v>3885</v>
      </c>
      <c r="O64" s="682"/>
      <c r="P64" s="682"/>
    </row>
    <row r="65" spans="1:16" ht="12.75">
      <c r="A65" s="682" t="s">
        <v>458</v>
      </c>
      <c r="B65" s="682">
        <f>'将来負担比率（分子）の構造'!I$42</f>
        <v>144</v>
      </c>
      <c r="C65" s="682"/>
      <c r="D65" s="682"/>
      <c r="E65" s="682">
        <f>'将来負担比率（分子）の構造'!J$42</f>
        <v>118</v>
      </c>
      <c r="F65" s="682"/>
      <c r="G65" s="682"/>
      <c r="H65" s="682">
        <f>'将来負担比率（分子）の構造'!K$42</f>
        <v>99</v>
      </c>
      <c r="I65" s="682"/>
      <c r="J65" s="682"/>
      <c r="K65" s="682">
        <f>'将来負担比率（分子）の構造'!L$42</f>
        <v>79</v>
      </c>
      <c r="L65" s="682"/>
      <c r="M65" s="682"/>
      <c r="N65" s="682">
        <f>'将来負担比率（分子）の構造'!M$42</f>
        <v>60</v>
      </c>
      <c r="O65" s="682"/>
      <c r="P65" s="682"/>
    </row>
    <row r="66" spans="1:16" ht="12.75">
      <c r="A66" s="682" t="s">
        <v>457</v>
      </c>
      <c r="B66" s="682">
        <f>'将来負担比率（分子）の構造'!I$41</f>
        <v>13478</v>
      </c>
      <c r="C66" s="682"/>
      <c r="D66" s="682"/>
      <c r="E66" s="682">
        <f>'将来負担比率（分子）の構造'!J$41</f>
        <v>13088</v>
      </c>
      <c r="F66" s="682"/>
      <c r="G66" s="682"/>
      <c r="H66" s="682">
        <f>'将来負担比率（分子）の構造'!K$41</f>
        <v>12352</v>
      </c>
      <c r="I66" s="682"/>
      <c r="J66" s="682"/>
      <c r="K66" s="682">
        <f>'将来負担比率（分子）の構造'!L$41</f>
        <v>11587</v>
      </c>
      <c r="L66" s="682"/>
      <c r="M66" s="682"/>
      <c r="N66" s="682">
        <f>'将来負担比率（分子）の構造'!M$41</f>
        <v>10738</v>
      </c>
      <c r="O66" s="682"/>
      <c r="P66" s="682"/>
    </row>
    <row r="67" spans="1:16" ht="12.75">
      <c r="A67" s="682" t="s">
        <v>468</v>
      </c>
      <c r="B67" s="682" t="e">
        <f>NA()</f>
        <v>#N/A</v>
      </c>
      <c r="C67" s="682">
        <f>IF(ISNUMBER('将来負担比率（分子）の構造'!I$52),IF('将来負担比率（分子）の構造'!I$52&lt;0,0,'将来負担比率（分子）の構造'!I$52),NA())</f>
        <v>3302</v>
      </c>
      <c r="D67" s="682" t="e">
        <f>NA()</f>
        <v>#N/A</v>
      </c>
      <c r="E67" s="682" t="e">
        <f>NA()</f>
        <v>#N/A</v>
      </c>
      <c r="F67" s="682">
        <f>IF(ISNUMBER('将来負担比率（分子）の構造'!J$52),IF('将来負担比率（分子）の構造'!J$52&lt;0,0,'将来負担比率（分子）の構造'!J$52),NA())</f>
        <v>2617</v>
      </c>
      <c r="G67" s="682" t="e">
        <f>NA()</f>
        <v>#N/A</v>
      </c>
      <c r="H67" s="682" t="e">
        <f>NA()</f>
        <v>#N/A</v>
      </c>
      <c r="I67" s="682">
        <f>IF(ISNUMBER('将来負担比率（分子）の構造'!K$52),IF('将来負担比率（分子）の構造'!K$52&lt;0,0,'将来負担比率（分子）の構造'!K$52),NA())</f>
        <v>709</v>
      </c>
      <c r="J67" s="682" t="e">
        <f>NA()</f>
        <v>#N/A</v>
      </c>
      <c r="K67" s="682" t="e">
        <f>NA()</f>
        <v>#N/A</v>
      </c>
      <c r="L67" s="682">
        <f>IF(ISNUMBER('将来負担比率（分子）の構造'!L$52),IF('将来負担比率（分子）の構造'!L$52&lt;0,0,'将来負担比率（分子）の構造'!L$52),NA())</f>
        <v>0</v>
      </c>
      <c r="M67" s="682" t="e">
        <f>NA()</f>
        <v>#N/A</v>
      </c>
      <c r="N67" s="682" t="e">
        <f>NA()</f>
        <v>#N/A</v>
      </c>
      <c r="O67" s="682">
        <f>IF(ISNUMBER('将来負担比率（分子）の構造'!M$52),IF('将来負担比率（分子）の構造'!M$52&lt;0,0,'将来負担比率（分子）の構造'!M$52),NA())</f>
        <v>0</v>
      </c>
      <c r="P67" s="682" t="e">
        <f>NA()</f>
        <v>#N/A</v>
      </c>
    </row>
  </sheetData>
  <sheetProtection password="A7FD" sheet="1"/>
  <printOptions/>
  <pageMargins left="0.7868055555555555" right="0.786805555555555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EM49"/>
  <sheetViews>
    <sheetView showGridLines="0" workbookViewId="0" topLeftCell="A1">
      <selection activeCell="A1" sqref="A1"/>
    </sheetView>
  </sheetViews>
  <sheetFormatPr defaultColWidth="2.28125" defaultRowHeight="11.25" customHeight="1" zeroHeight="1"/>
  <cols>
    <col min="1" max="143" width="1.8515625" style="107" customWidth="1"/>
    <col min="144" max="16384" width="0" style="107" hidden="1" customWidth="1"/>
  </cols>
  <sheetData>
    <row r="1" spans="2:143" ht="22.5" customHeight="1">
      <c r="B1" s="108"/>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1" t="s">
        <v>125</v>
      </c>
      <c r="DI1" s="111"/>
      <c r="DJ1" s="111"/>
      <c r="DK1" s="111"/>
      <c r="DL1" s="111"/>
      <c r="DM1" s="111"/>
      <c r="DN1" s="111"/>
      <c r="DP1" s="111" t="s">
        <v>126</v>
      </c>
      <c r="DQ1" s="111"/>
      <c r="DR1" s="111"/>
      <c r="DS1" s="111"/>
      <c r="DT1" s="111"/>
      <c r="DU1" s="111"/>
      <c r="DV1" s="111"/>
      <c r="DW1" s="111"/>
      <c r="DX1" s="111"/>
      <c r="DY1" s="111"/>
      <c r="DZ1" s="111"/>
      <c r="EA1" s="111"/>
      <c r="EB1" s="111"/>
      <c r="EC1" s="111"/>
      <c r="ED1" s="109"/>
      <c r="EE1" s="109"/>
      <c r="EF1" s="109"/>
      <c r="EG1" s="109"/>
      <c r="EH1" s="109"/>
      <c r="EI1" s="109"/>
      <c r="EJ1" s="109"/>
      <c r="EK1" s="109"/>
      <c r="EL1" s="109"/>
      <c r="EM1" s="109"/>
    </row>
    <row r="2" spans="2:133" ht="22.5" customHeight="1">
      <c r="B2" s="112" t="s">
        <v>127</v>
      </c>
      <c r="R2" s="113"/>
      <c r="S2" s="113"/>
      <c r="T2" s="113"/>
      <c r="U2" s="113"/>
      <c r="V2" s="113"/>
      <c r="W2" s="113"/>
      <c r="X2" s="113"/>
      <c r="Y2" s="113"/>
      <c r="Z2" s="113"/>
      <c r="AA2" s="113"/>
      <c r="AB2" s="113"/>
      <c r="AC2" s="113"/>
      <c r="AE2" s="114"/>
      <c r="AF2" s="114"/>
      <c r="AG2" s="114"/>
      <c r="AH2" s="114"/>
      <c r="AI2" s="114"/>
      <c r="AJ2" s="113"/>
      <c r="AK2" s="113"/>
      <c r="AL2" s="113"/>
      <c r="AM2" s="113"/>
      <c r="AN2" s="113"/>
      <c r="AO2" s="113"/>
      <c r="AP2" s="113"/>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row>
    <row r="3" spans="2:133" ht="11.25" customHeight="1">
      <c r="B3" s="115" t="s">
        <v>128</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6" t="s">
        <v>129</v>
      </c>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D3" s="117" t="s">
        <v>130</v>
      </c>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row>
    <row r="4" spans="2:133" ht="11.25" customHeight="1">
      <c r="B4" s="116" t="s">
        <v>7</v>
      </c>
      <c r="C4" s="116"/>
      <c r="D4" s="116"/>
      <c r="E4" s="116"/>
      <c r="F4" s="116"/>
      <c r="G4" s="116"/>
      <c r="H4" s="116"/>
      <c r="I4" s="116"/>
      <c r="J4" s="116"/>
      <c r="K4" s="116"/>
      <c r="L4" s="116"/>
      <c r="M4" s="116"/>
      <c r="N4" s="116"/>
      <c r="O4" s="116"/>
      <c r="P4" s="116"/>
      <c r="Q4" s="116"/>
      <c r="R4" s="116" t="s">
        <v>131</v>
      </c>
      <c r="S4" s="116"/>
      <c r="T4" s="116"/>
      <c r="U4" s="116"/>
      <c r="V4" s="116"/>
      <c r="W4" s="116"/>
      <c r="X4" s="116"/>
      <c r="Y4" s="116"/>
      <c r="Z4" s="116" t="s">
        <v>132</v>
      </c>
      <c r="AA4" s="116"/>
      <c r="AB4" s="116"/>
      <c r="AC4" s="116"/>
      <c r="AD4" s="116" t="s">
        <v>133</v>
      </c>
      <c r="AE4" s="116"/>
      <c r="AF4" s="116"/>
      <c r="AG4" s="116"/>
      <c r="AH4" s="116"/>
      <c r="AI4" s="116"/>
      <c r="AJ4" s="116"/>
      <c r="AK4" s="116"/>
      <c r="AL4" s="116" t="s">
        <v>132</v>
      </c>
      <c r="AM4" s="116"/>
      <c r="AN4" s="116"/>
      <c r="AO4" s="116"/>
      <c r="AP4" s="116" t="s">
        <v>7</v>
      </c>
      <c r="AQ4" s="116"/>
      <c r="AR4" s="116"/>
      <c r="AS4" s="116"/>
      <c r="AT4" s="116"/>
      <c r="AU4" s="116"/>
      <c r="AV4" s="116"/>
      <c r="AW4" s="116"/>
      <c r="AX4" s="116"/>
      <c r="AY4" s="116"/>
      <c r="AZ4" s="116"/>
      <c r="BA4" s="116"/>
      <c r="BB4" s="116"/>
      <c r="BC4" s="116"/>
      <c r="BD4" s="116"/>
      <c r="BE4" s="116"/>
      <c r="BF4" s="116"/>
      <c r="BG4" s="116" t="s">
        <v>134</v>
      </c>
      <c r="BH4" s="116"/>
      <c r="BI4" s="116"/>
      <c r="BJ4" s="116"/>
      <c r="BK4" s="116"/>
      <c r="BL4" s="116"/>
      <c r="BM4" s="116"/>
      <c r="BN4" s="116"/>
      <c r="BO4" s="116" t="s">
        <v>132</v>
      </c>
      <c r="BP4" s="116"/>
      <c r="BQ4" s="116"/>
      <c r="BR4" s="116"/>
      <c r="BS4" s="116" t="s">
        <v>135</v>
      </c>
      <c r="BT4" s="116"/>
      <c r="BU4" s="116"/>
      <c r="BV4" s="116"/>
      <c r="BW4" s="116"/>
      <c r="BX4" s="116"/>
      <c r="BY4" s="116"/>
      <c r="BZ4" s="116"/>
      <c r="CA4" s="116"/>
      <c r="CB4" s="116"/>
      <c r="CD4" s="117" t="s">
        <v>136</v>
      </c>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row>
    <row r="5" spans="2:133" s="118" customFormat="1" ht="11.25" customHeight="1">
      <c r="B5" s="119" t="s">
        <v>137</v>
      </c>
      <c r="C5" s="119"/>
      <c r="D5" s="119"/>
      <c r="E5" s="119"/>
      <c r="F5" s="119"/>
      <c r="G5" s="119"/>
      <c r="H5" s="119"/>
      <c r="I5" s="119"/>
      <c r="J5" s="119"/>
      <c r="K5" s="119"/>
      <c r="L5" s="119"/>
      <c r="M5" s="119"/>
      <c r="N5" s="119"/>
      <c r="O5" s="119"/>
      <c r="P5" s="119"/>
      <c r="Q5" s="119"/>
      <c r="R5" s="120">
        <v>1401114</v>
      </c>
      <c r="S5" s="120"/>
      <c r="T5" s="120"/>
      <c r="U5" s="120"/>
      <c r="V5" s="120"/>
      <c r="W5" s="120"/>
      <c r="X5" s="120"/>
      <c r="Y5" s="120"/>
      <c r="Z5" s="121">
        <v>11.9</v>
      </c>
      <c r="AA5" s="121"/>
      <c r="AB5" s="121"/>
      <c r="AC5" s="121"/>
      <c r="AD5" s="122">
        <v>1401114</v>
      </c>
      <c r="AE5" s="122"/>
      <c r="AF5" s="122"/>
      <c r="AG5" s="122"/>
      <c r="AH5" s="122"/>
      <c r="AI5" s="122"/>
      <c r="AJ5" s="122"/>
      <c r="AK5" s="122"/>
      <c r="AL5" s="123">
        <v>17.8</v>
      </c>
      <c r="AM5" s="123"/>
      <c r="AN5" s="123"/>
      <c r="AO5" s="123"/>
      <c r="AP5" s="119" t="s">
        <v>138</v>
      </c>
      <c r="AQ5" s="119"/>
      <c r="AR5" s="119"/>
      <c r="AS5" s="119"/>
      <c r="AT5" s="119"/>
      <c r="AU5" s="119"/>
      <c r="AV5" s="119"/>
      <c r="AW5" s="119"/>
      <c r="AX5" s="119"/>
      <c r="AY5" s="119"/>
      <c r="AZ5" s="119"/>
      <c r="BA5" s="119"/>
      <c r="BB5" s="119"/>
      <c r="BC5" s="119"/>
      <c r="BD5" s="119"/>
      <c r="BE5" s="119"/>
      <c r="BF5" s="119"/>
      <c r="BG5" s="124">
        <v>1399732</v>
      </c>
      <c r="BH5" s="124"/>
      <c r="BI5" s="124"/>
      <c r="BJ5" s="124"/>
      <c r="BK5" s="124"/>
      <c r="BL5" s="124"/>
      <c r="BM5" s="124"/>
      <c r="BN5" s="124"/>
      <c r="BO5" s="125">
        <v>99.9</v>
      </c>
      <c r="BP5" s="125"/>
      <c r="BQ5" s="125"/>
      <c r="BR5" s="125"/>
      <c r="BS5" s="126" t="s">
        <v>47</v>
      </c>
      <c r="BT5" s="126"/>
      <c r="BU5" s="126"/>
      <c r="BV5" s="126"/>
      <c r="BW5" s="126"/>
      <c r="BX5" s="126"/>
      <c r="BY5" s="126"/>
      <c r="BZ5" s="126"/>
      <c r="CA5" s="126"/>
      <c r="CB5" s="126"/>
      <c r="CD5" s="117" t="s">
        <v>7</v>
      </c>
      <c r="CE5" s="117"/>
      <c r="CF5" s="117"/>
      <c r="CG5" s="117"/>
      <c r="CH5" s="117"/>
      <c r="CI5" s="117"/>
      <c r="CJ5" s="117"/>
      <c r="CK5" s="117"/>
      <c r="CL5" s="117"/>
      <c r="CM5" s="117"/>
      <c r="CN5" s="117"/>
      <c r="CO5" s="117"/>
      <c r="CP5" s="117"/>
      <c r="CQ5" s="117"/>
      <c r="CR5" s="117" t="s">
        <v>139</v>
      </c>
      <c r="CS5" s="117"/>
      <c r="CT5" s="117"/>
      <c r="CU5" s="117"/>
      <c r="CV5" s="117"/>
      <c r="CW5" s="117"/>
      <c r="CX5" s="117"/>
      <c r="CY5" s="117"/>
      <c r="CZ5" s="117" t="s">
        <v>132</v>
      </c>
      <c r="DA5" s="117"/>
      <c r="DB5" s="117"/>
      <c r="DC5" s="117"/>
      <c r="DD5" s="117" t="s">
        <v>140</v>
      </c>
      <c r="DE5" s="117"/>
      <c r="DF5" s="117"/>
      <c r="DG5" s="117"/>
      <c r="DH5" s="117"/>
      <c r="DI5" s="117"/>
      <c r="DJ5" s="117"/>
      <c r="DK5" s="117"/>
      <c r="DL5" s="117"/>
      <c r="DM5" s="117"/>
      <c r="DN5" s="117"/>
      <c r="DO5" s="117"/>
      <c r="DP5" s="117"/>
      <c r="DQ5" s="117" t="s">
        <v>141</v>
      </c>
      <c r="DR5" s="117"/>
      <c r="DS5" s="117"/>
      <c r="DT5" s="117"/>
      <c r="DU5" s="117"/>
      <c r="DV5" s="117"/>
      <c r="DW5" s="117"/>
      <c r="DX5" s="117"/>
      <c r="DY5" s="117"/>
      <c r="DZ5" s="117"/>
      <c r="EA5" s="117"/>
      <c r="EB5" s="117"/>
      <c r="EC5" s="117"/>
    </row>
    <row r="6" spans="2:133" ht="11.25" customHeight="1">
      <c r="B6" s="127" t="s">
        <v>142</v>
      </c>
      <c r="C6" s="127"/>
      <c r="D6" s="127"/>
      <c r="E6" s="127"/>
      <c r="F6" s="127"/>
      <c r="G6" s="127"/>
      <c r="H6" s="127"/>
      <c r="I6" s="127"/>
      <c r="J6" s="127"/>
      <c r="K6" s="127"/>
      <c r="L6" s="127"/>
      <c r="M6" s="127"/>
      <c r="N6" s="127"/>
      <c r="O6" s="127"/>
      <c r="P6" s="127"/>
      <c r="Q6" s="127"/>
      <c r="R6" s="124">
        <v>257456</v>
      </c>
      <c r="S6" s="124"/>
      <c r="T6" s="124"/>
      <c r="U6" s="124"/>
      <c r="V6" s="124"/>
      <c r="W6" s="124"/>
      <c r="X6" s="124"/>
      <c r="Y6" s="124"/>
      <c r="Z6" s="125">
        <v>2.2</v>
      </c>
      <c r="AA6" s="125"/>
      <c r="AB6" s="125"/>
      <c r="AC6" s="125"/>
      <c r="AD6" s="128">
        <v>257456</v>
      </c>
      <c r="AE6" s="128"/>
      <c r="AF6" s="128"/>
      <c r="AG6" s="128"/>
      <c r="AH6" s="128"/>
      <c r="AI6" s="128"/>
      <c r="AJ6" s="128"/>
      <c r="AK6" s="128"/>
      <c r="AL6" s="129">
        <v>3.3</v>
      </c>
      <c r="AM6" s="129"/>
      <c r="AN6" s="129"/>
      <c r="AO6" s="129"/>
      <c r="AP6" s="127" t="s">
        <v>143</v>
      </c>
      <c r="AQ6" s="127"/>
      <c r="AR6" s="127"/>
      <c r="AS6" s="127"/>
      <c r="AT6" s="127"/>
      <c r="AU6" s="127"/>
      <c r="AV6" s="127"/>
      <c r="AW6" s="127"/>
      <c r="AX6" s="127"/>
      <c r="AY6" s="127"/>
      <c r="AZ6" s="127"/>
      <c r="BA6" s="127"/>
      <c r="BB6" s="127"/>
      <c r="BC6" s="127"/>
      <c r="BD6" s="127"/>
      <c r="BE6" s="127"/>
      <c r="BF6" s="127"/>
      <c r="BG6" s="124">
        <v>1399732</v>
      </c>
      <c r="BH6" s="124"/>
      <c r="BI6" s="124"/>
      <c r="BJ6" s="124"/>
      <c r="BK6" s="124"/>
      <c r="BL6" s="124"/>
      <c r="BM6" s="124"/>
      <c r="BN6" s="124"/>
      <c r="BO6" s="125">
        <v>99.9</v>
      </c>
      <c r="BP6" s="125"/>
      <c r="BQ6" s="125"/>
      <c r="BR6" s="125"/>
      <c r="BS6" s="126" t="s">
        <v>47</v>
      </c>
      <c r="BT6" s="126"/>
      <c r="BU6" s="126"/>
      <c r="BV6" s="126"/>
      <c r="BW6" s="126"/>
      <c r="BX6" s="126"/>
      <c r="BY6" s="126"/>
      <c r="BZ6" s="126"/>
      <c r="CA6" s="126"/>
      <c r="CB6" s="126"/>
      <c r="CD6" s="130" t="s">
        <v>144</v>
      </c>
      <c r="CE6" s="130"/>
      <c r="CF6" s="130"/>
      <c r="CG6" s="130"/>
      <c r="CH6" s="130"/>
      <c r="CI6" s="130"/>
      <c r="CJ6" s="130"/>
      <c r="CK6" s="130"/>
      <c r="CL6" s="130"/>
      <c r="CM6" s="130"/>
      <c r="CN6" s="130"/>
      <c r="CO6" s="130"/>
      <c r="CP6" s="130"/>
      <c r="CQ6" s="130"/>
      <c r="CR6" s="124">
        <v>134928</v>
      </c>
      <c r="CS6" s="124"/>
      <c r="CT6" s="124"/>
      <c r="CU6" s="124"/>
      <c r="CV6" s="124"/>
      <c r="CW6" s="124"/>
      <c r="CX6" s="124"/>
      <c r="CY6" s="124"/>
      <c r="CZ6" s="125">
        <v>1.2</v>
      </c>
      <c r="DA6" s="125"/>
      <c r="DB6" s="125"/>
      <c r="DC6" s="125"/>
      <c r="DD6" s="128" t="s">
        <v>47</v>
      </c>
      <c r="DE6" s="128"/>
      <c r="DF6" s="128"/>
      <c r="DG6" s="128"/>
      <c r="DH6" s="128"/>
      <c r="DI6" s="128"/>
      <c r="DJ6" s="128"/>
      <c r="DK6" s="128"/>
      <c r="DL6" s="128"/>
      <c r="DM6" s="128"/>
      <c r="DN6" s="128"/>
      <c r="DO6" s="128"/>
      <c r="DP6" s="128"/>
      <c r="DQ6" s="126">
        <v>134928</v>
      </c>
      <c r="DR6" s="126"/>
      <c r="DS6" s="126"/>
      <c r="DT6" s="126"/>
      <c r="DU6" s="126"/>
      <c r="DV6" s="126"/>
      <c r="DW6" s="126"/>
      <c r="DX6" s="126"/>
      <c r="DY6" s="126"/>
      <c r="DZ6" s="126"/>
      <c r="EA6" s="126"/>
      <c r="EB6" s="126"/>
      <c r="EC6" s="126"/>
    </row>
    <row r="7" spans="2:133" ht="11.25" customHeight="1">
      <c r="B7" s="127" t="s">
        <v>145</v>
      </c>
      <c r="C7" s="127"/>
      <c r="D7" s="127"/>
      <c r="E7" s="127"/>
      <c r="F7" s="127"/>
      <c r="G7" s="127"/>
      <c r="H7" s="127"/>
      <c r="I7" s="127"/>
      <c r="J7" s="127"/>
      <c r="K7" s="127"/>
      <c r="L7" s="127"/>
      <c r="M7" s="127"/>
      <c r="N7" s="127"/>
      <c r="O7" s="127"/>
      <c r="P7" s="127"/>
      <c r="Q7" s="127"/>
      <c r="R7" s="124">
        <v>2520</v>
      </c>
      <c r="S7" s="124"/>
      <c r="T7" s="124"/>
      <c r="U7" s="124"/>
      <c r="V7" s="124"/>
      <c r="W7" s="124"/>
      <c r="X7" s="124"/>
      <c r="Y7" s="124"/>
      <c r="Z7" s="125">
        <v>0</v>
      </c>
      <c r="AA7" s="125"/>
      <c r="AB7" s="125"/>
      <c r="AC7" s="125"/>
      <c r="AD7" s="128">
        <v>2520</v>
      </c>
      <c r="AE7" s="128"/>
      <c r="AF7" s="128"/>
      <c r="AG7" s="128"/>
      <c r="AH7" s="128"/>
      <c r="AI7" s="128"/>
      <c r="AJ7" s="128"/>
      <c r="AK7" s="128"/>
      <c r="AL7" s="129">
        <v>0</v>
      </c>
      <c r="AM7" s="129"/>
      <c r="AN7" s="129"/>
      <c r="AO7" s="129"/>
      <c r="AP7" s="127" t="s">
        <v>146</v>
      </c>
      <c r="AQ7" s="127"/>
      <c r="AR7" s="127"/>
      <c r="AS7" s="127"/>
      <c r="AT7" s="127"/>
      <c r="AU7" s="127"/>
      <c r="AV7" s="127"/>
      <c r="AW7" s="127"/>
      <c r="AX7" s="127"/>
      <c r="AY7" s="127"/>
      <c r="AZ7" s="127"/>
      <c r="BA7" s="127"/>
      <c r="BB7" s="127"/>
      <c r="BC7" s="127"/>
      <c r="BD7" s="127"/>
      <c r="BE7" s="127"/>
      <c r="BF7" s="127"/>
      <c r="BG7" s="124">
        <v>565637</v>
      </c>
      <c r="BH7" s="124"/>
      <c r="BI7" s="124"/>
      <c r="BJ7" s="124"/>
      <c r="BK7" s="124"/>
      <c r="BL7" s="124"/>
      <c r="BM7" s="124"/>
      <c r="BN7" s="124"/>
      <c r="BO7" s="125">
        <v>40.4</v>
      </c>
      <c r="BP7" s="125"/>
      <c r="BQ7" s="125"/>
      <c r="BR7" s="125"/>
      <c r="BS7" s="126" t="s">
        <v>47</v>
      </c>
      <c r="BT7" s="126"/>
      <c r="BU7" s="126"/>
      <c r="BV7" s="126"/>
      <c r="BW7" s="126"/>
      <c r="BX7" s="126"/>
      <c r="BY7" s="126"/>
      <c r="BZ7" s="126"/>
      <c r="CA7" s="126"/>
      <c r="CB7" s="126"/>
      <c r="CD7" s="131" t="s">
        <v>147</v>
      </c>
      <c r="CE7" s="131"/>
      <c r="CF7" s="131"/>
      <c r="CG7" s="131"/>
      <c r="CH7" s="131"/>
      <c r="CI7" s="131"/>
      <c r="CJ7" s="131"/>
      <c r="CK7" s="131"/>
      <c r="CL7" s="131"/>
      <c r="CM7" s="131"/>
      <c r="CN7" s="131"/>
      <c r="CO7" s="131"/>
      <c r="CP7" s="131"/>
      <c r="CQ7" s="131"/>
      <c r="CR7" s="124">
        <v>1565832</v>
      </c>
      <c r="CS7" s="124"/>
      <c r="CT7" s="124"/>
      <c r="CU7" s="124"/>
      <c r="CV7" s="124"/>
      <c r="CW7" s="124"/>
      <c r="CX7" s="124"/>
      <c r="CY7" s="124"/>
      <c r="CZ7" s="125">
        <v>13.8</v>
      </c>
      <c r="DA7" s="125"/>
      <c r="DB7" s="125"/>
      <c r="DC7" s="125"/>
      <c r="DD7" s="128">
        <v>174676</v>
      </c>
      <c r="DE7" s="128"/>
      <c r="DF7" s="128"/>
      <c r="DG7" s="128"/>
      <c r="DH7" s="128"/>
      <c r="DI7" s="128"/>
      <c r="DJ7" s="128"/>
      <c r="DK7" s="128"/>
      <c r="DL7" s="128"/>
      <c r="DM7" s="128"/>
      <c r="DN7" s="128"/>
      <c r="DO7" s="128"/>
      <c r="DP7" s="128"/>
      <c r="DQ7" s="126">
        <v>1350122</v>
      </c>
      <c r="DR7" s="126"/>
      <c r="DS7" s="126"/>
      <c r="DT7" s="126"/>
      <c r="DU7" s="126"/>
      <c r="DV7" s="126"/>
      <c r="DW7" s="126"/>
      <c r="DX7" s="126"/>
      <c r="DY7" s="126"/>
      <c r="DZ7" s="126"/>
      <c r="EA7" s="126"/>
      <c r="EB7" s="126"/>
      <c r="EC7" s="126"/>
    </row>
    <row r="8" spans="2:133" ht="11.25" customHeight="1">
      <c r="B8" s="127" t="s">
        <v>148</v>
      </c>
      <c r="C8" s="127"/>
      <c r="D8" s="127"/>
      <c r="E8" s="127"/>
      <c r="F8" s="127"/>
      <c r="G8" s="127"/>
      <c r="H8" s="127"/>
      <c r="I8" s="127"/>
      <c r="J8" s="127"/>
      <c r="K8" s="127"/>
      <c r="L8" s="127"/>
      <c r="M8" s="127"/>
      <c r="N8" s="127"/>
      <c r="O8" s="127"/>
      <c r="P8" s="127"/>
      <c r="Q8" s="127"/>
      <c r="R8" s="124">
        <v>5396</v>
      </c>
      <c r="S8" s="124"/>
      <c r="T8" s="124"/>
      <c r="U8" s="124"/>
      <c r="V8" s="124"/>
      <c r="W8" s="124"/>
      <c r="X8" s="124"/>
      <c r="Y8" s="124"/>
      <c r="Z8" s="125">
        <v>0</v>
      </c>
      <c r="AA8" s="125"/>
      <c r="AB8" s="125"/>
      <c r="AC8" s="125"/>
      <c r="AD8" s="128">
        <v>5396</v>
      </c>
      <c r="AE8" s="128"/>
      <c r="AF8" s="128"/>
      <c r="AG8" s="128"/>
      <c r="AH8" s="128"/>
      <c r="AI8" s="128"/>
      <c r="AJ8" s="128"/>
      <c r="AK8" s="128"/>
      <c r="AL8" s="129">
        <v>0.1</v>
      </c>
      <c r="AM8" s="129"/>
      <c r="AN8" s="129"/>
      <c r="AO8" s="129"/>
      <c r="AP8" s="127" t="s">
        <v>149</v>
      </c>
      <c r="AQ8" s="127"/>
      <c r="AR8" s="127"/>
      <c r="AS8" s="127"/>
      <c r="AT8" s="127"/>
      <c r="AU8" s="127"/>
      <c r="AV8" s="127"/>
      <c r="AW8" s="127"/>
      <c r="AX8" s="127"/>
      <c r="AY8" s="127"/>
      <c r="AZ8" s="127"/>
      <c r="BA8" s="127"/>
      <c r="BB8" s="127"/>
      <c r="BC8" s="127"/>
      <c r="BD8" s="127"/>
      <c r="BE8" s="127"/>
      <c r="BF8" s="127"/>
      <c r="BG8" s="124">
        <v>30602</v>
      </c>
      <c r="BH8" s="124"/>
      <c r="BI8" s="124"/>
      <c r="BJ8" s="124"/>
      <c r="BK8" s="124"/>
      <c r="BL8" s="124"/>
      <c r="BM8" s="124"/>
      <c r="BN8" s="124"/>
      <c r="BO8" s="125">
        <v>2.2</v>
      </c>
      <c r="BP8" s="125"/>
      <c r="BQ8" s="125"/>
      <c r="BR8" s="125"/>
      <c r="BS8" s="126" t="s">
        <v>47</v>
      </c>
      <c r="BT8" s="126"/>
      <c r="BU8" s="126"/>
      <c r="BV8" s="126"/>
      <c r="BW8" s="126"/>
      <c r="BX8" s="126"/>
      <c r="BY8" s="126"/>
      <c r="BZ8" s="126"/>
      <c r="CA8" s="126"/>
      <c r="CB8" s="126"/>
      <c r="CD8" s="131" t="s">
        <v>150</v>
      </c>
      <c r="CE8" s="131"/>
      <c r="CF8" s="131"/>
      <c r="CG8" s="131"/>
      <c r="CH8" s="131"/>
      <c r="CI8" s="131"/>
      <c r="CJ8" s="131"/>
      <c r="CK8" s="131"/>
      <c r="CL8" s="131"/>
      <c r="CM8" s="131"/>
      <c r="CN8" s="131"/>
      <c r="CO8" s="131"/>
      <c r="CP8" s="131"/>
      <c r="CQ8" s="131"/>
      <c r="CR8" s="124">
        <v>2852530</v>
      </c>
      <c r="CS8" s="124"/>
      <c r="CT8" s="124"/>
      <c r="CU8" s="124"/>
      <c r="CV8" s="124"/>
      <c r="CW8" s="124"/>
      <c r="CX8" s="124"/>
      <c r="CY8" s="124"/>
      <c r="CZ8" s="125">
        <v>25.2</v>
      </c>
      <c r="DA8" s="125"/>
      <c r="DB8" s="125"/>
      <c r="DC8" s="125"/>
      <c r="DD8" s="128">
        <v>55355</v>
      </c>
      <c r="DE8" s="128"/>
      <c r="DF8" s="128"/>
      <c r="DG8" s="128"/>
      <c r="DH8" s="128"/>
      <c r="DI8" s="128"/>
      <c r="DJ8" s="128"/>
      <c r="DK8" s="128"/>
      <c r="DL8" s="128"/>
      <c r="DM8" s="128"/>
      <c r="DN8" s="128"/>
      <c r="DO8" s="128"/>
      <c r="DP8" s="128"/>
      <c r="DQ8" s="126">
        <v>1724484</v>
      </c>
      <c r="DR8" s="126"/>
      <c r="DS8" s="126"/>
      <c r="DT8" s="126"/>
      <c r="DU8" s="126"/>
      <c r="DV8" s="126"/>
      <c r="DW8" s="126"/>
      <c r="DX8" s="126"/>
      <c r="DY8" s="126"/>
      <c r="DZ8" s="126"/>
      <c r="EA8" s="126"/>
      <c r="EB8" s="126"/>
      <c r="EC8" s="126"/>
    </row>
    <row r="9" spans="2:133" ht="11.25" customHeight="1">
      <c r="B9" s="127" t="s">
        <v>151</v>
      </c>
      <c r="C9" s="127"/>
      <c r="D9" s="127"/>
      <c r="E9" s="127"/>
      <c r="F9" s="127"/>
      <c r="G9" s="127"/>
      <c r="H9" s="127"/>
      <c r="I9" s="127"/>
      <c r="J9" s="127"/>
      <c r="K9" s="127"/>
      <c r="L9" s="127"/>
      <c r="M9" s="127"/>
      <c r="N9" s="127"/>
      <c r="O9" s="127"/>
      <c r="P9" s="127"/>
      <c r="Q9" s="127"/>
      <c r="R9" s="124">
        <v>3718</v>
      </c>
      <c r="S9" s="124"/>
      <c r="T9" s="124"/>
      <c r="U9" s="124"/>
      <c r="V9" s="124"/>
      <c r="W9" s="124"/>
      <c r="X9" s="124"/>
      <c r="Y9" s="124"/>
      <c r="Z9" s="125">
        <v>0</v>
      </c>
      <c r="AA9" s="125"/>
      <c r="AB9" s="125"/>
      <c r="AC9" s="125"/>
      <c r="AD9" s="128">
        <v>3718</v>
      </c>
      <c r="AE9" s="128"/>
      <c r="AF9" s="128"/>
      <c r="AG9" s="128"/>
      <c r="AH9" s="128"/>
      <c r="AI9" s="128"/>
      <c r="AJ9" s="128"/>
      <c r="AK9" s="128"/>
      <c r="AL9" s="129">
        <v>0</v>
      </c>
      <c r="AM9" s="129"/>
      <c r="AN9" s="129"/>
      <c r="AO9" s="129"/>
      <c r="AP9" s="127" t="s">
        <v>152</v>
      </c>
      <c r="AQ9" s="127"/>
      <c r="AR9" s="127"/>
      <c r="AS9" s="127"/>
      <c r="AT9" s="127"/>
      <c r="AU9" s="127"/>
      <c r="AV9" s="127"/>
      <c r="AW9" s="127"/>
      <c r="AX9" s="127"/>
      <c r="AY9" s="127"/>
      <c r="AZ9" s="127"/>
      <c r="BA9" s="127"/>
      <c r="BB9" s="127"/>
      <c r="BC9" s="127"/>
      <c r="BD9" s="127"/>
      <c r="BE9" s="127"/>
      <c r="BF9" s="127"/>
      <c r="BG9" s="124">
        <v>473238</v>
      </c>
      <c r="BH9" s="124"/>
      <c r="BI9" s="124"/>
      <c r="BJ9" s="124"/>
      <c r="BK9" s="124"/>
      <c r="BL9" s="124"/>
      <c r="BM9" s="124"/>
      <c r="BN9" s="124"/>
      <c r="BO9" s="125">
        <v>33.8</v>
      </c>
      <c r="BP9" s="125"/>
      <c r="BQ9" s="125"/>
      <c r="BR9" s="125"/>
      <c r="BS9" s="126" t="s">
        <v>47</v>
      </c>
      <c r="BT9" s="126"/>
      <c r="BU9" s="126"/>
      <c r="BV9" s="126"/>
      <c r="BW9" s="126"/>
      <c r="BX9" s="126"/>
      <c r="BY9" s="126"/>
      <c r="BZ9" s="126"/>
      <c r="CA9" s="126"/>
      <c r="CB9" s="126"/>
      <c r="CD9" s="131" t="s">
        <v>153</v>
      </c>
      <c r="CE9" s="131"/>
      <c r="CF9" s="131"/>
      <c r="CG9" s="131"/>
      <c r="CH9" s="131"/>
      <c r="CI9" s="131"/>
      <c r="CJ9" s="131"/>
      <c r="CK9" s="131"/>
      <c r="CL9" s="131"/>
      <c r="CM9" s="131"/>
      <c r="CN9" s="131"/>
      <c r="CO9" s="131"/>
      <c r="CP9" s="131"/>
      <c r="CQ9" s="131"/>
      <c r="CR9" s="124">
        <v>734719</v>
      </c>
      <c r="CS9" s="124"/>
      <c r="CT9" s="124"/>
      <c r="CU9" s="124"/>
      <c r="CV9" s="124"/>
      <c r="CW9" s="124"/>
      <c r="CX9" s="124"/>
      <c r="CY9" s="124"/>
      <c r="CZ9" s="125">
        <v>6.5</v>
      </c>
      <c r="DA9" s="125"/>
      <c r="DB9" s="125"/>
      <c r="DC9" s="125"/>
      <c r="DD9" s="128">
        <v>31663</v>
      </c>
      <c r="DE9" s="128"/>
      <c r="DF9" s="128"/>
      <c r="DG9" s="128"/>
      <c r="DH9" s="128"/>
      <c r="DI9" s="128"/>
      <c r="DJ9" s="128"/>
      <c r="DK9" s="128"/>
      <c r="DL9" s="128"/>
      <c r="DM9" s="128"/>
      <c r="DN9" s="128"/>
      <c r="DO9" s="128"/>
      <c r="DP9" s="128"/>
      <c r="DQ9" s="126">
        <v>667255</v>
      </c>
      <c r="DR9" s="126"/>
      <c r="DS9" s="126"/>
      <c r="DT9" s="126"/>
      <c r="DU9" s="126"/>
      <c r="DV9" s="126"/>
      <c r="DW9" s="126"/>
      <c r="DX9" s="126"/>
      <c r="DY9" s="126"/>
      <c r="DZ9" s="126"/>
      <c r="EA9" s="126"/>
      <c r="EB9" s="126"/>
      <c r="EC9" s="126"/>
    </row>
    <row r="10" spans="2:133" ht="11.25" customHeight="1">
      <c r="B10" s="127" t="s">
        <v>154</v>
      </c>
      <c r="C10" s="127"/>
      <c r="D10" s="127"/>
      <c r="E10" s="127"/>
      <c r="F10" s="127"/>
      <c r="G10" s="127"/>
      <c r="H10" s="127"/>
      <c r="I10" s="127"/>
      <c r="J10" s="127"/>
      <c r="K10" s="127"/>
      <c r="L10" s="127"/>
      <c r="M10" s="127"/>
      <c r="N10" s="127"/>
      <c r="O10" s="127"/>
      <c r="P10" s="127"/>
      <c r="Q10" s="127"/>
      <c r="R10" s="124">
        <v>384176</v>
      </c>
      <c r="S10" s="124"/>
      <c r="T10" s="124"/>
      <c r="U10" s="124"/>
      <c r="V10" s="124"/>
      <c r="W10" s="124"/>
      <c r="X10" s="124"/>
      <c r="Y10" s="124"/>
      <c r="Z10" s="125">
        <v>3.3</v>
      </c>
      <c r="AA10" s="125"/>
      <c r="AB10" s="125"/>
      <c r="AC10" s="125"/>
      <c r="AD10" s="128">
        <v>384176</v>
      </c>
      <c r="AE10" s="128"/>
      <c r="AF10" s="128"/>
      <c r="AG10" s="128"/>
      <c r="AH10" s="128"/>
      <c r="AI10" s="128"/>
      <c r="AJ10" s="128"/>
      <c r="AK10" s="128"/>
      <c r="AL10" s="129">
        <v>4.9</v>
      </c>
      <c r="AM10" s="129"/>
      <c r="AN10" s="129"/>
      <c r="AO10" s="129"/>
      <c r="AP10" s="127" t="s">
        <v>155</v>
      </c>
      <c r="AQ10" s="127"/>
      <c r="AR10" s="127"/>
      <c r="AS10" s="127"/>
      <c r="AT10" s="127"/>
      <c r="AU10" s="127"/>
      <c r="AV10" s="127"/>
      <c r="AW10" s="127"/>
      <c r="AX10" s="127"/>
      <c r="AY10" s="127"/>
      <c r="AZ10" s="127"/>
      <c r="BA10" s="127"/>
      <c r="BB10" s="127"/>
      <c r="BC10" s="127"/>
      <c r="BD10" s="127"/>
      <c r="BE10" s="127"/>
      <c r="BF10" s="127"/>
      <c r="BG10" s="124">
        <v>34499</v>
      </c>
      <c r="BH10" s="124"/>
      <c r="BI10" s="124"/>
      <c r="BJ10" s="124"/>
      <c r="BK10" s="124"/>
      <c r="BL10" s="124"/>
      <c r="BM10" s="124"/>
      <c r="BN10" s="124"/>
      <c r="BO10" s="125">
        <v>2.5</v>
      </c>
      <c r="BP10" s="125"/>
      <c r="BQ10" s="125"/>
      <c r="BR10" s="125"/>
      <c r="BS10" s="126" t="s">
        <v>47</v>
      </c>
      <c r="BT10" s="126"/>
      <c r="BU10" s="126"/>
      <c r="BV10" s="126"/>
      <c r="BW10" s="126"/>
      <c r="BX10" s="126"/>
      <c r="BY10" s="126"/>
      <c r="BZ10" s="126"/>
      <c r="CA10" s="126"/>
      <c r="CB10" s="126"/>
      <c r="CD10" s="131" t="s">
        <v>156</v>
      </c>
      <c r="CE10" s="131"/>
      <c r="CF10" s="131"/>
      <c r="CG10" s="131"/>
      <c r="CH10" s="131"/>
      <c r="CI10" s="131"/>
      <c r="CJ10" s="131"/>
      <c r="CK10" s="131"/>
      <c r="CL10" s="131"/>
      <c r="CM10" s="131"/>
      <c r="CN10" s="131"/>
      <c r="CO10" s="131"/>
      <c r="CP10" s="131"/>
      <c r="CQ10" s="131"/>
      <c r="CR10" s="124">
        <v>2644</v>
      </c>
      <c r="CS10" s="124"/>
      <c r="CT10" s="124"/>
      <c r="CU10" s="124"/>
      <c r="CV10" s="124"/>
      <c r="CW10" s="124"/>
      <c r="CX10" s="124"/>
      <c r="CY10" s="124"/>
      <c r="CZ10" s="125">
        <v>0</v>
      </c>
      <c r="DA10" s="125"/>
      <c r="DB10" s="125"/>
      <c r="DC10" s="125"/>
      <c r="DD10" s="128" t="s">
        <v>47</v>
      </c>
      <c r="DE10" s="128"/>
      <c r="DF10" s="128"/>
      <c r="DG10" s="128"/>
      <c r="DH10" s="128"/>
      <c r="DI10" s="128"/>
      <c r="DJ10" s="128"/>
      <c r="DK10" s="128"/>
      <c r="DL10" s="128"/>
      <c r="DM10" s="128"/>
      <c r="DN10" s="128"/>
      <c r="DO10" s="128"/>
      <c r="DP10" s="128"/>
      <c r="DQ10" s="126">
        <v>1244</v>
      </c>
      <c r="DR10" s="126"/>
      <c r="DS10" s="126"/>
      <c r="DT10" s="126"/>
      <c r="DU10" s="126"/>
      <c r="DV10" s="126"/>
      <c r="DW10" s="126"/>
      <c r="DX10" s="126"/>
      <c r="DY10" s="126"/>
      <c r="DZ10" s="126"/>
      <c r="EA10" s="126"/>
      <c r="EB10" s="126"/>
      <c r="EC10" s="126"/>
    </row>
    <row r="11" spans="2:133" ht="11.25" customHeight="1">
      <c r="B11" s="127" t="s">
        <v>157</v>
      </c>
      <c r="C11" s="127"/>
      <c r="D11" s="127"/>
      <c r="E11" s="127"/>
      <c r="F11" s="127"/>
      <c r="G11" s="127"/>
      <c r="H11" s="127"/>
      <c r="I11" s="127"/>
      <c r="J11" s="127"/>
      <c r="K11" s="127"/>
      <c r="L11" s="127"/>
      <c r="M11" s="127"/>
      <c r="N11" s="127"/>
      <c r="O11" s="127"/>
      <c r="P11" s="127"/>
      <c r="Q11" s="127"/>
      <c r="R11" s="124" t="s">
        <v>47</v>
      </c>
      <c r="S11" s="124"/>
      <c r="T11" s="124"/>
      <c r="U11" s="124"/>
      <c r="V11" s="124"/>
      <c r="W11" s="124"/>
      <c r="X11" s="124"/>
      <c r="Y11" s="124"/>
      <c r="Z11" s="125" t="s">
        <v>47</v>
      </c>
      <c r="AA11" s="125"/>
      <c r="AB11" s="125"/>
      <c r="AC11" s="125"/>
      <c r="AD11" s="128" t="s">
        <v>47</v>
      </c>
      <c r="AE11" s="128"/>
      <c r="AF11" s="128"/>
      <c r="AG11" s="128"/>
      <c r="AH11" s="128"/>
      <c r="AI11" s="128"/>
      <c r="AJ11" s="128"/>
      <c r="AK11" s="128"/>
      <c r="AL11" s="129" t="s">
        <v>47</v>
      </c>
      <c r="AM11" s="129"/>
      <c r="AN11" s="129"/>
      <c r="AO11" s="129"/>
      <c r="AP11" s="127" t="s">
        <v>158</v>
      </c>
      <c r="AQ11" s="127"/>
      <c r="AR11" s="127"/>
      <c r="AS11" s="127"/>
      <c r="AT11" s="127"/>
      <c r="AU11" s="127"/>
      <c r="AV11" s="127"/>
      <c r="AW11" s="127"/>
      <c r="AX11" s="127"/>
      <c r="AY11" s="127"/>
      <c r="AZ11" s="127"/>
      <c r="BA11" s="127"/>
      <c r="BB11" s="127"/>
      <c r="BC11" s="127"/>
      <c r="BD11" s="127"/>
      <c r="BE11" s="127"/>
      <c r="BF11" s="127"/>
      <c r="BG11" s="124">
        <v>27298</v>
      </c>
      <c r="BH11" s="124"/>
      <c r="BI11" s="124"/>
      <c r="BJ11" s="124"/>
      <c r="BK11" s="124"/>
      <c r="BL11" s="124"/>
      <c r="BM11" s="124"/>
      <c r="BN11" s="124"/>
      <c r="BO11" s="125">
        <v>1.9</v>
      </c>
      <c r="BP11" s="125"/>
      <c r="BQ11" s="125"/>
      <c r="BR11" s="125"/>
      <c r="BS11" s="126" t="s">
        <v>47</v>
      </c>
      <c r="BT11" s="126"/>
      <c r="BU11" s="126"/>
      <c r="BV11" s="126"/>
      <c r="BW11" s="126"/>
      <c r="BX11" s="126"/>
      <c r="BY11" s="126"/>
      <c r="BZ11" s="126"/>
      <c r="CA11" s="126"/>
      <c r="CB11" s="126"/>
      <c r="CD11" s="131" t="s">
        <v>159</v>
      </c>
      <c r="CE11" s="131"/>
      <c r="CF11" s="131"/>
      <c r="CG11" s="131"/>
      <c r="CH11" s="131"/>
      <c r="CI11" s="131"/>
      <c r="CJ11" s="131"/>
      <c r="CK11" s="131"/>
      <c r="CL11" s="131"/>
      <c r="CM11" s="131"/>
      <c r="CN11" s="131"/>
      <c r="CO11" s="131"/>
      <c r="CP11" s="131"/>
      <c r="CQ11" s="131"/>
      <c r="CR11" s="124">
        <v>956734</v>
      </c>
      <c r="CS11" s="124"/>
      <c r="CT11" s="124"/>
      <c r="CU11" s="124"/>
      <c r="CV11" s="124"/>
      <c r="CW11" s="124"/>
      <c r="CX11" s="124"/>
      <c r="CY11" s="124"/>
      <c r="CZ11" s="125">
        <v>8.4</v>
      </c>
      <c r="DA11" s="125"/>
      <c r="DB11" s="125"/>
      <c r="DC11" s="125"/>
      <c r="DD11" s="128">
        <v>60188</v>
      </c>
      <c r="DE11" s="128"/>
      <c r="DF11" s="128"/>
      <c r="DG11" s="128"/>
      <c r="DH11" s="128"/>
      <c r="DI11" s="128"/>
      <c r="DJ11" s="128"/>
      <c r="DK11" s="128"/>
      <c r="DL11" s="128"/>
      <c r="DM11" s="128"/>
      <c r="DN11" s="128"/>
      <c r="DO11" s="128"/>
      <c r="DP11" s="128"/>
      <c r="DQ11" s="126">
        <v>414390</v>
      </c>
      <c r="DR11" s="126"/>
      <c r="DS11" s="126"/>
      <c r="DT11" s="126"/>
      <c r="DU11" s="126"/>
      <c r="DV11" s="126"/>
      <c r="DW11" s="126"/>
      <c r="DX11" s="126"/>
      <c r="DY11" s="126"/>
      <c r="DZ11" s="126"/>
      <c r="EA11" s="126"/>
      <c r="EB11" s="126"/>
      <c r="EC11" s="126"/>
    </row>
    <row r="12" spans="2:133" ht="11.25" customHeight="1">
      <c r="B12" s="127" t="s">
        <v>160</v>
      </c>
      <c r="C12" s="127"/>
      <c r="D12" s="127"/>
      <c r="E12" s="127"/>
      <c r="F12" s="127"/>
      <c r="G12" s="127"/>
      <c r="H12" s="127"/>
      <c r="I12" s="127"/>
      <c r="J12" s="127"/>
      <c r="K12" s="127"/>
      <c r="L12" s="127"/>
      <c r="M12" s="127"/>
      <c r="N12" s="127"/>
      <c r="O12" s="127"/>
      <c r="P12" s="127"/>
      <c r="Q12" s="127"/>
      <c r="R12" s="124" t="s">
        <v>47</v>
      </c>
      <c r="S12" s="124"/>
      <c r="T12" s="124"/>
      <c r="U12" s="124"/>
      <c r="V12" s="124"/>
      <c r="W12" s="124"/>
      <c r="X12" s="124"/>
      <c r="Y12" s="124"/>
      <c r="Z12" s="125" t="s">
        <v>47</v>
      </c>
      <c r="AA12" s="125"/>
      <c r="AB12" s="125"/>
      <c r="AC12" s="125"/>
      <c r="AD12" s="128" t="s">
        <v>47</v>
      </c>
      <c r="AE12" s="128"/>
      <c r="AF12" s="128"/>
      <c r="AG12" s="128"/>
      <c r="AH12" s="128"/>
      <c r="AI12" s="128"/>
      <c r="AJ12" s="128"/>
      <c r="AK12" s="128"/>
      <c r="AL12" s="129" t="s">
        <v>47</v>
      </c>
      <c r="AM12" s="129"/>
      <c r="AN12" s="129"/>
      <c r="AO12" s="129"/>
      <c r="AP12" s="127" t="s">
        <v>161</v>
      </c>
      <c r="AQ12" s="127"/>
      <c r="AR12" s="127"/>
      <c r="AS12" s="127"/>
      <c r="AT12" s="127"/>
      <c r="AU12" s="127"/>
      <c r="AV12" s="127"/>
      <c r="AW12" s="127"/>
      <c r="AX12" s="127"/>
      <c r="AY12" s="127"/>
      <c r="AZ12" s="127"/>
      <c r="BA12" s="127"/>
      <c r="BB12" s="127"/>
      <c r="BC12" s="127"/>
      <c r="BD12" s="127"/>
      <c r="BE12" s="127"/>
      <c r="BF12" s="127"/>
      <c r="BG12" s="124">
        <v>666104</v>
      </c>
      <c r="BH12" s="124"/>
      <c r="BI12" s="124"/>
      <c r="BJ12" s="124"/>
      <c r="BK12" s="124"/>
      <c r="BL12" s="124"/>
      <c r="BM12" s="124"/>
      <c r="BN12" s="124"/>
      <c r="BO12" s="125">
        <v>47.5</v>
      </c>
      <c r="BP12" s="125"/>
      <c r="BQ12" s="125"/>
      <c r="BR12" s="125"/>
      <c r="BS12" s="126" t="s">
        <v>47</v>
      </c>
      <c r="BT12" s="126"/>
      <c r="BU12" s="126"/>
      <c r="BV12" s="126"/>
      <c r="BW12" s="126"/>
      <c r="BX12" s="126"/>
      <c r="BY12" s="126"/>
      <c r="BZ12" s="126"/>
      <c r="CA12" s="126"/>
      <c r="CB12" s="126"/>
      <c r="CD12" s="131" t="s">
        <v>162</v>
      </c>
      <c r="CE12" s="131"/>
      <c r="CF12" s="131"/>
      <c r="CG12" s="131"/>
      <c r="CH12" s="131"/>
      <c r="CI12" s="131"/>
      <c r="CJ12" s="131"/>
      <c r="CK12" s="131"/>
      <c r="CL12" s="131"/>
      <c r="CM12" s="131"/>
      <c r="CN12" s="131"/>
      <c r="CO12" s="131"/>
      <c r="CP12" s="131"/>
      <c r="CQ12" s="131"/>
      <c r="CR12" s="124">
        <v>495328</v>
      </c>
      <c r="CS12" s="124"/>
      <c r="CT12" s="124"/>
      <c r="CU12" s="124"/>
      <c r="CV12" s="124"/>
      <c r="CW12" s="124"/>
      <c r="CX12" s="124"/>
      <c r="CY12" s="124"/>
      <c r="CZ12" s="125">
        <v>4.4</v>
      </c>
      <c r="DA12" s="125"/>
      <c r="DB12" s="125"/>
      <c r="DC12" s="125"/>
      <c r="DD12" s="128">
        <v>60325</v>
      </c>
      <c r="DE12" s="128"/>
      <c r="DF12" s="128"/>
      <c r="DG12" s="128"/>
      <c r="DH12" s="128"/>
      <c r="DI12" s="128"/>
      <c r="DJ12" s="128"/>
      <c r="DK12" s="128"/>
      <c r="DL12" s="128"/>
      <c r="DM12" s="128"/>
      <c r="DN12" s="128"/>
      <c r="DO12" s="128"/>
      <c r="DP12" s="128"/>
      <c r="DQ12" s="126">
        <v>245481</v>
      </c>
      <c r="DR12" s="126"/>
      <c r="DS12" s="126"/>
      <c r="DT12" s="126"/>
      <c r="DU12" s="126"/>
      <c r="DV12" s="126"/>
      <c r="DW12" s="126"/>
      <c r="DX12" s="126"/>
      <c r="DY12" s="126"/>
      <c r="DZ12" s="126"/>
      <c r="EA12" s="126"/>
      <c r="EB12" s="126"/>
      <c r="EC12" s="126"/>
    </row>
    <row r="13" spans="2:133" ht="11.25" customHeight="1">
      <c r="B13" s="127" t="s">
        <v>163</v>
      </c>
      <c r="C13" s="127"/>
      <c r="D13" s="127"/>
      <c r="E13" s="127"/>
      <c r="F13" s="127"/>
      <c r="G13" s="127"/>
      <c r="H13" s="127"/>
      <c r="I13" s="127"/>
      <c r="J13" s="127"/>
      <c r="K13" s="127"/>
      <c r="L13" s="127"/>
      <c r="M13" s="127"/>
      <c r="N13" s="127"/>
      <c r="O13" s="127"/>
      <c r="P13" s="127"/>
      <c r="Q13" s="127"/>
      <c r="R13" s="124">
        <v>35594</v>
      </c>
      <c r="S13" s="124"/>
      <c r="T13" s="124"/>
      <c r="U13" s="124"/>
      <c r="V13" s="124"/>
      <c r="W13" s="124"/>
      <c r="X13" s="124"/>
      <c r="Y13" s="124"/>
      <c r="Z13" s="125">
        <v>0.3</v>
      </c>
      <c r="AA13" s="125"/>
      <c r="AB13" s="125"/>
      <c r="AC13" s="125"/>
      <c r="AD13" s="128">
        <v>35594</v>
      </c>
      <c r="AE13" s="128"/>
      <c r="AF13" s="128"/>
      <c r="AG13" s="128"/>
      <c r="AH13" s="128"/>
      <c r="AI13" s="128"/>
      <c r="AJ13" s="128"/>
      <c r="AK13" s="128"/>
      <c r="AL13" s="129">
        <v>0.5</v>
      </c>
      <c r="AM13" s="129"/>
      <c r="AN13" s="129"/>
      <c r="AO13" s="129"/>
      <c r="AP13" s="127" t="s">
        <v>164</v>
      </c>
      <c r="AQ13" s="127"/>
      <c r="AR13" s="127"/>
      <c r="AS13" s="127"/>
      <c r="AT13" s="127"/>
      <c r="AU13" s="127"/>
      <c r="AV13" s="127"/>
      <c r="AW13" s="127"/>
      <c r="AX13" s="127"/>
      <c r="AY13" s="127"/>
      <c r="AZ13" s="127"/>
      <c r="BA13" s="127"/>
      <c r="BB13" s="127"/>
      <c r="BC13" s="127"/>
      <c r="BD13" s="127"/>
      <c r="BE13" s="127"/>
      <c r="BF13" s="127"/>
      <c r="BG13" s="124">
        <v>661451</v>
      </c>
      <c r="BH13" s="124"/>
      <c r="BI13" s="124"/>
      <c r="BJ13" s="124"/>
      <c r="BK13" s="124"/>
      <c r="BL13" s="124"/>
      <c r="BM13" s="124"/>
      <c r="BN13" s="124"/>
      <c r="BO13" s="125">
        <v>47.2</v>
      </c>
      <c r="BP13" s="125"/>
      <c r="BQ13" s="125"/>
      <c r="BR13" s="125"/>
      <c r="BS13" s="126" t="s">
        <v>47</v>
      </c>
      <c r="BT13" s="126"/>
      <c r="BU13" s="126"/>
      <c r="BV13" s="126"/>
      <c r="BW13" s="126"/>
      <c r="BX13" s="126"/>
      <c r="BY13" s="126"/>
      <c r="BZ13" s="126"/>
      <c r="CA13" s="126"/>
      <c r="CB13" s="126"/>
      <c r="CD13" s="131" t="s">
        <v>165</v>
      </c>
      <c r="CE13" s="131"/>
      <c r="CF13" s="131"/>
      <c r="CG13" s="131"/>
      <c r="CH13" s="131"/>
      <c r="CI13" s="131"/>
      <c r="CJ13" s="131"/>
      <c r="CK13" s="131"/>
      <c r="CL13" s="131"/>
      <c r="CM13" s="131"/>
      <c r="CN13" s="131"/>
      <c r="CO13" s="131"/>
      <c r="CP13" s="131"/>
      <c r="CQ13" s="131"/>
      <c r="CR13" s="124">
        <v>1139557</v>
      </c>
      <c r="CS13" s="124"/>
      <c r="CT13" s="124"/>
      <c r="CU13" s="124"/>
      <c r="CV13" s="124"/>
      <c r="CW13" s="124"/>
      <c r="CX13" s="124"/>
      <c r="CY13" s="124"/>
      <c r="CZ13" s="125">
        <v>10.1</v>
      </c>
      <c r="DA13" s="125"/>
      <c r="DB13" s="125"/>
      <c r="DC13" s="125"/>
      <c r="DD13" s="128">
        <v>644603</v>
      </c>
      <c r="DE13" s="128"/>
      <c r="DF13" s="128"/>
      <c r="DG13" s="128"/>
      <c r="DH13" s="128"/>
      <c r="DI13" s="128"/>
      <c r="DJ13" s="128"/>
      <c r="DK13" s="128"/>
      <c r="DL13" s="128"/>
      <c r="DM13" s="128"/>
      <c r="DN13" s="128"/>
      <c r="DO13" s="128"/>
      <c r="DP13" s="128"/>
      <c r="DQ13" s="126">
        <v>683868</v>
      </c>
      <c r="DR13" s="126"/>
      <c r="DS13" s="126"/>
      <c r="DT13" s="126"/>
      <c r="DU13" s="126"/>
      <c r="DV13" s="126"/>
      <c r="DW13" s="126"/>
      <c r="DX13" s="126"/>
      <c r="DY13" s="126"/>
      <c r="DZ13" s="126"/>
      <c r="EA13" s="126"/>
      <c r="EB13" s="126"/>
      <c r="EC13" s="126"/>
    </row>
    <row r="14" spans="2:133" ht="11.25" customHeight="1">
      <c r="B14" s="127" t="s">
        <v>166</v>
      </c>
      <c r="C14" s="127"/>
      <c r="D14" s="127"/>
      <c r="E14" s="127"/>
      <c r="F14" s="127"/>
      <c r="G14" s="127"/>
      <c r="H14" s="127"/>
      <c r="I14" s="127"/>
      <c r="J14" s="127"/>
      <c r="K14" s="127"/>
      <c r="L14" s="127"/>
      <c r="M14" s="127"/>
      <c r="N14" s="127"/>
      <c r="O14" s="127"/>
      <c r="P14" s="127"/>
      <c r="Q14" s="127"/>
      <c r="R14" s="124" t="s">
        <v>47</v>
      </c>
      <c r="S14" s="124"/>
      <c r="T14" s="124"/>
      <c r="U14" s="124"/>
      <c r="V14" s="124"/>
      <c r="W14" s="124"/>
      <c r="X14" s="124"/>
      <c r="Y14" s="124"/>
      <c r="Z14" s="125" t="s">
        <v>47</v>
      </c>
      <c r="AA14" s="125"/>
      <c r="AB14" s="125"/>
      <c r="AC14" s="125"/>
      <c r="AD14" s="128" t="s">
        <v>47</v>
      </c>
      <c r="AE14" s="128"/>
      <c r="AF14" s="128"/>
      <c r="AG14" s="128"/>
      <c r="AH14" s="128"/>
      <c r="AI14" s="128"/>
      <c r="AJ14" s="128"/>
      <c r="AK14" s="128"/>
      <c r="AL14" s="129" t="s">
        <v>47</v>
      </c>
      <c r="AM14" s="129"/>
      <c r="AN14" s="129"/>
      <c r="AO14" s="129"/>
      <c r="AP14" s="127" t="s">
        <v>167</v>
      </c>
      <c r="AQ14" s="127"/>
      <c r="AR14" s="127"/>
      <c r="AS14" s="127"/>
      <c r="AT14" s="127"/>
      <c r="AU14" s="127"/>
      <c r="AV14" s="127"/>
      <c r="AW14" s="127"/>
      <c r="AX14" s="127"/>
      <c r="AY14" s="127"/>
      <c r="AZ14" s="127"/>
      <c r="BA14" s="127"/>
      <c r="BB14" s="127"/>
      <c r="BC14" s="127"/>
      <c r="BD14" s="127"/>
      <c r="BE14" s="127"/>
      <c r="BF14" s="127"/>
      <c r="BG14" s="124">
        <v>58279</v>
      </c>
      <c r="BH14" s="124"/>
      <c r="BI14" s="124"/>
      <c r="BJ14" s="124"/>
      <c r="BK14" s="124"/>
      <c r="BL14" s="124"/>
      <c r="BM14" s="124"/>
      <c r="BN14" s="124"/>
      <c r="BO14" s="125">
        <v>4.2</v>
      </c>
      <c r="BP14" s="125"/>
      <c r="BQ14" s="125"/>
      <c r="BR14" s="125"/>
      <c r="BS14" s="126" t="s">
        <v>47</v>
      </c>
      <c r="BT14" s="126"/>
      <c r="BU14" s="126"/>
      <c r="BV14" s="126"/>
      <c r="BW14" s="126"/>
      <c r="BX14" s="126"/>
      <c r="BY14" s="126"/>
      <c r="BZ14" s="126"/>
      <c r="CA14" s="126"/>
      <c r="CB14" s="126"/>
      <c r="CD14" s="131" t="s">
        <v>168</v>
      </c>
      <c r="CE14" s="131"/>
      <c r="CF14" s="131"/>
      <c r="CG14" s="131"/>
      <c r="CH14" s="131"/>
      <c r="CI14" s="131"/>
      <c r="CJ14" s="131"/>
      <c r="CK14" s="131"/>
      <c r="CL14" s="131"/>
      <c r="CM14" s="131"/>
      <c r="CN14" s="131"/>
      <c r="CO14" s="131"/>
      <c r="CP14" s="131"/>
      <c r="CQ14" s="131"/>
      <c r="CR14" s="124">
        <v>481580</v>
      </c>
      <c r="CS14" s="124"/>
      <c r="CT14" s="124"/>
      <c r="CU14" s="124"/>
      <c r="CV14" s="124"/>
      <c r="CW14" s="124"/>
      <c r="CX14" s="124"/>
      <c r="CY14" s="124"/>
      <c r="CZ14" s="125">
        <v>4.3</v>
      </c>
      <c r="DA14" s="125"/>
      <c r="DB14" s="125"/>
      <c r="DC14" s="125"/>
      <c r="DD14" s="128">
        <v>39543</v>
      </c>
      <c r="DE14" s="128"/>
      <c r="DF14" s="128"/>
      <c r="DG14" s="128"/>
      <c r="DH14" s="128"/>
      <c r="DI14" s="128"/>
      <c r="DJ14" s="128"/>
      <c r="DK14" s="128"/>
      <c r="DL14" s="128"/>
      <c r="DM14" s="128"/>
      <c r="DN14" s="128"/>
      <c r="DO14" s="128"/>
      <c r="DP14" s="128"/>
      <c r="DQ14" s="126">
        <v>448775</v>
      </c>
      <c r="DR14" s="126"/>
      <c r="DS14" s="126"/>
      <c r="DT14" s="126"/>
      <c r="DU14" s="126"/>
      <c r="DV14" s="126"/>
      <c r="DW14" s="126"/>
      <c r="DX14" s="126"/>
      <c r="DY14" s="126"/>
      <c r="DZ14" s="126"/>
      <c r="EA14" s="126"/>
      <c r="EB14" s="126"/>
      <c r="EC14" s="126"/>
    </row>
    <row r="15" spans="2:133" ht="11.25" customHeight="1">
      <c r="B15" s="127" t="s">
        <v>169</v>
      </c>
      <c r="C15" s="127"/>
      <c r="D15" s="127"/>
      <c r="E15" s="127"/>
      <c r="F15" s="127"/>
      <c r="G15" s="127"/>
      <c r="H15" s="127"/>
      <c r="I15" s="127"/>
      <c r="J15" s="127"/>
      <c r="K15" s="127"/>
      <c r="L15" s="127"/>
      <c r="M15" s="127"/>
      <c r="N15" s="127"/>
      <c r="O15" s="127"/>
      <c r="P15" s="127"/>
      <c r="Q15" s="127"/>
      <c r="R15" s="124">
        <v>6207</v>
      </c>
      <c r="S15" s="124"/>
      <c r="T15" s="124"/>
      <c r="U15" s="124"/>
      <c r="V15" s="124"/>
      <c r="W15" s="124"/>
      <c r="X15" s="124"/>
      <c r="Y15" s="124"/>
      <c r="Z15" s="125">
        <v>0.1</v>
      </c>
      <c r="AA15" s="125"/>
      <c r="AB15" s="125"/>
      <c r="AC15" s="125"/>
      <c r="AD15" s="128">
        <v>6207</v>
      </c>
      <c r="AE15" s="128"/>
      <c r="AF15" s="128"/>
      <c r="AG15" s="128"/>
      <c r="AH15" s="128"/>
      <c r="AI15" s="128"/>
      <c r="AJ15" s="128"/>
      <c r="AK15" s="128"/>
      <c r="AL15" s="129">
        <v>0.1</v>
      </c>
      <c r="AM15" s="129"/>
      <c r="AN15" s="129"/>
      <c r="AO15" s="129"/>
      <c r="AP15" s="127" t="s">
        <v>170</v>
      </c>
      <c r="AQ15" s="127"/>
      <c r="AR15" s="127"/>
      <c r="AS15" s="127"/>
      <c r="AT15" s="127"/>
      <c r="AU15" s="127"/>
      <c r="AV15" s="127"/>
      <c r="AW15" s="127"/>
      <c r="AX15" s="127"/>
      <c r="AY15" s="127"/>
      <c r="AZ15" s="127"/>
      <c r="BA15" s="127"/>
      <c r="BB15" s="127"/>
      <c r="BC15" s="127"/>
      <c r="BD15" s="127"/>
      <c r="BE15" s="127"/>
      <c r="BF15" s="127"/>
      <c r="BG15" s="124">
        <v>109712</v>
      </c>
      <c r="BH15" s="124"/>
      <c r="BI15" s="124"/>
      <c r="BJ15" s="124"/>
      <c r="BK15" s="124"/>
      <c r="BL15" s="124"/>
      <c r="BM15" s="124"/>
      <c r="BN15" s="124"/>
      <c r="BO15" s="125">
        <v>7.8</v>
      </c>
      <c r="BP15" s="125"/>
      <c r="BQ15" s="125"/>
      <c r="BR15" s="125"/>
      <c r="BS15" s="126" t="s">
        <v>47</v>
      </c>
      <c r="BT15" s="126"/>
      <c r="BU15" s="126"/>
      <c r="BV15" s="126"/>
      <c r="BW15" s="126"/>
      <c r="BX15" s="126"/>
      <c r="BY15" s="126"/>
      <c r="BZ15" s="126"/>
      <c r="CA15" s="126"/>
      <c r="CB15" s="126"/>
      <c r="CD15" s="131" t="s">
        <v>171</v>
      </c>
      <c r="CE15" s="131"/>
      <c r="CF15" s="131"/>
      <c r="CG15" s="131"/>
      <c r="CH15" s="131"/>
      <c r="CI15" s="131"/>
      <c r="CJ15" s="131"/>
      <c r="CK15" s="131"/>
      <c r="CL15" s="131"/>
      <c r="CM15" s="131"/>
      <c r="CN15" s="131"/>
      <c r="CO15" s="131"/>
      <c r="CP15" s="131"/>
      <c r="CQ15" s="131"/>
      <c r="CR15" s="124">
        <v>1379458</v>
      </c>
      <c r="CS15" s="124"/>
      <c r="CT15" s="124"/>
      <c r="CU15" s="124"/>
      <c r="CV15" s="124"/>
      <c r="CW15" s="124"/>
      <c r="CX15" s="124"/>
      <c r="CY15" s="124"/>
      <c r="CZ15" s="125">
        <v>12.2</v>
      </c>
      <c r="DA15" s="125"/>
      <c r="DB15" s="125"/>
      <c r="DC15" s="125"/>
      <c r="DD15" s="128">
        <v>274170</v>
      </c>
      <c r="DE15" s="128"/>
      <c r="DF15" s="128"/>
      <c r="DG15" s="128"/>
      <c r="DH15" s="128"/>
      <c r="DI15" s="128"/>
      <c r="DJ15" s="128"/>
      <c r="DK15" s="128"/>
      <c r="DL15" s="128"/>
      <c r="DM15" s="128"/>
      <c r="DN15" s="128"/>
      <c r="DO15" s="128"/>
      <c r="DP15" s="128"/>
      <c r="DQ15" s="126">
        <v>1031735</v>
      </c>
      <c r="DR15" s="126"/>
      <c r="DS15" s="126"/>
      <c r="DT15" s="126"/>
      <c r="DU15" s="126"/>
      <c r="DV15" s="126"/>
      <c r="DW15" s="126"/>
      <c r="DX15" s="126"/>
      <c r="DY15" s="126"/>
      <c r="DZ15" s="126"/>
      <c r="EA15" s="126"/>
      <c r="EB15" s="126"/>
      <c r="EC15" s="126"/>
    </row>
    <row r="16" spans="2:133" ht="11.25" customHeight="1">
      <c r="B16" s="127" t="s">
        <v>172</v>
      </c>
      <c r="C16" s="127"/>
      <c r="D16" s="127"/>
      <c r="E16" s="127"/>
      <c r="F16" s="127"/>
      <c r="G16" s="127"/>
      <c r="H16" s="127"/>
      <c r="I16" s="127"/>
      <c r="J16" s="127"/>
      <c r="K16" s="127"/>
      <c r="L16" s="127"/>
      <c r="M16" s="127"/>
      <c r="N16" s="127"/>
      <c r="O16" s="127"/>
      <c r="P16" s="127"/>
      <c r="Q16" s="127"/>
      <c r="R16" s="124">
        <v>6051649</v>
      </c>
      <c r="S16" s="124"/>
      <c r="T16" s="124"/>
      <c r="U16" s="124"/>
      <c r="V16" s="124"/>
      <c r="W16" s="124"/>
      <c r="X16" s="124"/>
      <c r="Y16" s="124"/>
      <c r="Z16" s="125">
        <v>51.5</v>
      </c>
      <c r="AA16" s="125"/>
      <c r="AB16" s="125"/>
      <c r="AC16" s="125"/>
      <c r="AD16" s="128">
        <v>5732345</v>
      </c>
      <c r="AE16" s="128"/>
      <c r="AF16" s="128"/>
      <c r="AG16" s="128"/>
      <c r="AH16" s="128"/>
      <c r="AI16" s="128"/>
      <c r="AJ16" s="128"/>
      <c r="AK16" s="128"/>
      <c r="AL16" s="129">
        <v>72.8</v>
      </c>
      <c r="AM16" s="129"/>
      <c r="AN16" s="129"/>
      <c r="AO16" s="129"/>
      <c r="AP16" s="127" t="s">
        <v>173</v>
      </c>
      <c r="AQ16" s="127"/>
      <c r="AR16" s="127"/>
      <c r="AS16" s="127"/>
      <c r="AT16" s="127"/>
      <c r="AU16" s="127"/>
      <c r="AV16" s="127"/>
      <c r="AW16" s="127"/>
      <c r="AX16" s="127"/>
      <c r="AY16" s="127"/>
      <c r="AZ16" s="127"/>
      <c r="BA16" s="127"/>
      <c r="BB16" s="127"/>
      <c r="BC16" s="127"/>
      <c r="BD16" s="127"/>
      <c r="BE16" s="127"/>
      <c r="BF16" s="127"/>
      <c r="BG16" s="124" t="s">
        <v>47</v>
      </c>
      <c r="BH16" s="124"/>
      <c r="BI16" s="124"/>
      <c r="BJ16" s="124"/>
      <c r="BK16" s="124"/>
      <c r="BL16" s="124"/>
      <c r="BM16" s="124"/>
      <c r="BN16" s="124"/>
      <c r="BO16" s="125" t="s">
        <v>47</v>
      </c>
      <c r="BP16" s="125"/>
      <c r="BQ16" s="125"/>
      <c r="BR16" s="125"/>
      <c r="BS16" s="126" t="s">
        <v>47</v>
      </c>
      <c r="BT16" s="126"/>
      <c r="BU16" s="126"/>
      <c r="BV16" s="126"/>
      <c r="BW16" s="126"/>
      <c r="BX16" s="126"/>
      <c r="BY16" s="126"/>
      <c r="BZ16" s="126"/>
      <c r="CA16" s="126"/>
      <c r="CB16" s="126"/>
      <c r="CD16" s="131" t="s">
        <v>174</v>
      </c>
      <c r="CE16" s="131"/>
      <c r="CF16" s="131"/>
      <c r="CG16" s="131"/>
      <c r="CH16" s="131"/>
      <c r="CI16" s="131"/>
      <c r="CJ16" s="131"/>
      <c r="CK16" s="131"/>
      <c r="CL16" s="131"/>
      <c r="CM16" s="131"/>
      <c r="CN16" s="131"/>
      <c r="CO16" s="131"/>
      <c r="CP16" s="131"/>
      <c r="CQ16" s="131"/>
      <c r="CR16" s="124">
        <v>12578</v>
      </c>
      <c r="CS16" s="124"/>
      <c r="CT16" s="124"/>
      <c r="CU16" s="124"/>
      <c r="CV16" s="124"/>
      <c r="CW16" s="124"/>
      <c r="CX16" s="124"/>
      <c r="CY16" s="124"/>
      <c r="CZ16" s="125">
        <v>0.1</v>
      </c>
      <c r="DA16" s="125"/>
      <c r="DB16" s="125"/>
      <c r="DC16" s="125"/>
      <c r="DD16" s="128" t="s">
        <v>47</v>
      </c>
      <c r="DE16" s="128"/>
      <c r="DF16" s="128"/>
      <c r="DG16" s="128"/>
      <c r="DH16" s="128"/>
      <c r="DI16" s="128"/>
      <c r="DJ16" s="128"/>
      <c r="DK16" s="128"/>
      <c r="DL16" s="128"/>
      <c r="DM16" s="128"/>
      <c r="DN16" s="128"/>
      <c r="DO16" s="128"/>
      <c r="DP16" s="128"/>
      <c r="DQ16" s="126">
        <v>12271</v>
      </c>
      <c r="DR16" s="126"/>
      <c r="DS16" s="126"/>
      <c r="DT16" s="126"/>
      <c r="DU16" s="126"/>
      <c r="DV16" s="126"/>
      <c r="DW16" s="126"/>
      <c r="DX16" s="126"/>
      <c r="DY16" s="126"/>
      <c r="DZ16" s="126"/>
      <c r="EA16" s="126"/>
      <c r="EB16" s="126"/>
      <c r="EC16" s="126"/>
    </row>
    <row r="17" spans="2:133" ht="11.25" customHeight="1">
      <c r="B17" s="127" t="s">
        <v>175</v>
      </c>
      <c r="C17" s="127"/>
      <c r="D17" s="127"/>
      <c r="E17" s="127"/>
      <c r="F17" s="127"/>
      <c r="G17" s="127"/>
      <c r="H17" s="127"/>
      <c r="I17" s="127"/>
      <c r="J17" s="127"/>
      <c r="K17" s="127"/>
      <c r="L17" s="127"/>
      <c r="M17" s="127"/>
      <c r="N17" s="127"/>
      <c r="O17" s="127"/>
      <c r="P17" s="127"/>
      <c r="Q17" s="127"/>
      <c r="R17" s="124">
        <v>5732345</v>
      </c>
      <c r="S17" s="124"/>
      <c r="T17" s="124"/>
      <c r="U17" s="124"/>
      <c r="V17" s="124"/>
      <c r="W17" s="124"/>
      <c r="X17" s="124"/>
      <c r="Y17" s="124"/>
      <c r="Z17" s="125">
        <v>48.8</v>
      </c>
      <c r="AA17" s="125"/>
      <c r="AB17" s="125"/>
      <c r="AC17" s="125"/>
      <c r="AD17" s="128">
        <v>5732345</v>
      </c>
      <c r="AE17" s="128"/>
      <c r="AF17" s="128"/>
      <c r="AG17" s="128"/>
      <c r="AH17" s="128"/>
      <c r="AI17" s="128"/>
      <c r="AJ17" s="128"/>
      <c r="AK17" s="128"/>
      <c r="AL17" s="129">
        <v>72.8</v>
      </c>
      <c r="AM17" s="129"/>
      <c r="AN17" s="129"/>
      <c r="AO17" s="129"/>
      <c r="AP17" s="127" t="s">
        <v>176</v>
      </c>
      <c r="AQ17" s="127"/>
      <c r="AR17" s="127"/>
      <c r="AS17" s="127"/>
      <c r="AT17" s="127"/>
      <c r="AU17" s="127"/>
      <c r="AV17" s="127"/>
      <c r="AW17" s="127"/>
      <c r="AX17" s="127"/>
      <c r="AY17" s="127"/>
      <c r="AZ17" s="127"/>
      <c r="BA17" s="127"/>
      <c r="BB17" s="127"/>
      <c r="BC17" s="127"/>
      <c r="BD17" s="127"/>
      <c r="BE17" s="127"/>
      <c r="BF17" s="127"/>
      <c r="BG17" s="124" t="s">
        <v>47</v>
      </c>
      <c r="BH17" s="124"/>
      <c r="BI17" s="124"/>
      <c r="BJ17" s="124"/>
      <c r="BK17" s="124"/>
      <c r="BL17" s="124"/>
      <c r="BM17" s="124"/>
      <c r="BN17" s="124"/>
      <c r="BO17" s="125" t="s">
        <v>47</v>
      </c>
      <c r="BP17" s="125"/>
      <c r="BQ17" s="125"/>
      <c r="BR17" s="125"/>
      <c r="BS17" s="126" t="s">
        <v>47</v>
      </c>
      <c r="BT17" s="126"/>
      <c r="BU17" s="126"/>
      <c r="BV17" s="126"/>
      <c r="BW17" s="126"/>
      <c r="BX17" s="126"/>
      <c r="BY17" s="126"/>
      <c r="BZ17" s="126"/>
      <c r="CA17" s="126"/>
      <c r="CB17" s="126"/>
      <c r="CD17" s="131" t="s">
        <v>177</v>
      </c>
      <c r="CE17" s="131"/>
      <c r="CF17" s="131"/>
      <c r="CG17" s="131"/>
      <c r="CH17" s="131"/>
      <c r="CI17" s="131"/>
      <c r="CJ17" s="131"/>
      <c r="CK17" s="131"/>
      <c r="CL17" s="131"/>
      <c r="CM17" s="131"/>
      <c r="CN17" s="131"/>
      <c r="CO17" s="131"/>
      <c r="CP17" s="131"/>
      <c r="CQ17" s="131"/>
      <c r="CR17" s="124">
        <v>1571801</v>
      </c>
      <c r="CS17" s="124"/>
      <c r="CT17" s="124"/>
      <c r="CU17" s="124"/>
      <c r="CV17" s="124"/>
      <c r="CW17" s="124"/>
      <c r="CX17" s="124"/>
      <c r="CY17" s="124"/>
      <c r="CZ17" s="125">
        <v>13.9</v>
      </c>
      <c r="DA17" s="125"/>
      <c r="DB17" s="125"/>
      <c r="DC17" s="125"/>
      <c r="DD17" s="128" t="s">
        <v>47</v>
      </c>
      <c r="DE17" s="128"/>
      <c r="DF17" s="128"/>
      <c r="DG17" s="128"/>
      <c r="DH17" s="128"/>
      <c r="DI17" s="128"/>
      <c r="DJ17" s="128"/>
      <c r="DK17" s="128"/>
      <c r="DL17" s="128"/>
      <c r="DM17" s="128"/>
      <c r="DN17" s="128"/>
      <c r="DO17" s="128"/>
      <c r="DP17" s="128"/>
      <c r="DQ17" s="126">
        <v>1555690</v>
      </c>
      <c r="DR17" s="126"/>
      <c r="DS17" s="126"/>
      <c r="DT17" s="126"/>
      <c r="DU17" s="126"/>
      <c r="DV17" s="126"/>
      <c r="DW17" s="126"/>
      <c r="DX17" s="126"/>
      <c r="DY17" s="126"/>
      <c r="DZ17" s="126"/>
      <c r="EA17" s="126"/>
      <c r="EB17" s="126"/>
      <c r="EC17" s="126"/>
    </row>
    <row r="18" spans="2:133" ht="11.25" customHeight="1">
      <c r="B18" s="127" t="s">
        <v>178</v>
      </c>
      <c r="C18" s="127"/>
      <c r="D18" s="127"/>
      <c r="E18" s="127"/>
      <c r="F18" s="127"/>
      <c r="G18" s="127"/>
      <c r="H18" s="127"/>
      <c r="I18" s="127"/>
      <c r="J18" s="127"/>
      <c r="K18" s="127"/>
      <c r="L18" s="127"/>
      <c r="M18" s="127"/>
      <c r="N18" s="127"/>
      <c r="O18" s="127"/>
      <c r="P18" s="127"/>
      <c r="Q18" s="127"/>
      <c r="R18" s="124">
        <v>319288</v>
      </c>
      <c r="S18" s="124"/>
      <c r="T18" s="124"/>
      <c r="U18" s="124"/>
      <c r="V18" s="124"/>
      <c r="W18" s="124"/>
      <c r="X18" s="124"/>
      <c r="Y18" s="124"/>
      <c r="Z18" s="125">
        <v>2.7</v>
      </c>
      <c r="AA18" s="125"/>
      <c r="AB18" s="125"/>
      <c r="AC18" s="125"/>
      <c r="AD18" s="128" t="s">
        <v>47</v>
      </c>
      <c r="AE18" s="128"/>
      <c r="AF18" s="128"/>
      <c r="AG18" s="128"/>
      <c r="AH18" s="128"/>
      <c r="AI18" s="128"/>
      <c r="AJ18" s="128"/>
      <c r="AK18" s="128"/>
      <c r="AL18" s="129" t="s">
        <v>47</v>
      </c>
      <c r="AM18" s="129"/>
      <c r="AN18" s="129"/>
      <c r="AO18" s="129"/>
      <c r="AP18" s="127" t="s">
        <v>179</v>
      </c>
      <c r="AQ18" s="127"/>
      <c r="AR18" s="127"/>
      <c r="AS18" s="127"/>
      <c r="AT18" s="127"/>
      <c r="AU18" s="127"/>
      <c r="AV18" s="127"/>
      <c r="AW18" s="127"/>
      <c r="AX18" s="127"/>
      <c r="AY18" s="127"/>
      <c r="AZ18" s="127"/>
      <c r="BA18" s="127"/>
      <c r="BB18" s="127"/>
      <c r="BC18" s="127"/>
      <c r="BD18" s="127"/>
      <c r="BE18" s="127"/>
      <c r="BF18" s="127"/>
      <c r="BG18" s="124" t="s">
        <v>47</v>
      </c>
      <c r="BH18" s="124"/>
      <c r="BI18" s="124"/>
      <c r="BJ18" s="124"/>
      <c r="BK18" s="124"/>
      <c r="BL18" s="124"/>
      <c r="BM18" s="124"/>
      <c r="BN18" s="124"/>
      <c r="BO18" s="125" t="s">
        <v>47</v>
      </c>
      <c r="BP18" s="125"/>
      <c r="BQ18" s="125"/>
      <c r="BR18" s="125"/>
      <c r="BS18" s="126" t="s">
        <v>47</v>
      </c>
      <c r="BT18" s="126"/>
      <c r="BU18" s="126"/>
      <c r="BV18" s="126"/>
      <c r="BW18" s="126"/>
      <c r="BX18" s="126"/>
      <c r="BY18" s="126"/>
      <c r="BZ18" s="126"/>
      <c r="CA18" s="126"/>
      <c r="CB18" s="126"/>
      <c r="CD18" s="131" t="s">
        <v>180</v>
      </c>
      <c r="CE18" s="131"/>
      <c r="CF18" s="131"/>
      <c r="CG18" s="131"/>
      <c r="CH18" s="131"/>
      <c r="CI18" s="131"/>
      <c r="CJ18" s="131"/>
      <c r="CK18" s="131"/>
      <c r="CL18" s="131"/>
      <c r="CM18" s="131"/>
      <c r="CN18" s="131"/>
      <c r="CO18" s="131"/>
      <c r="CP18" s="131"/>
      <c r="CQ18" s="131"/>
      <c r="CR18" s="124" t="s">
        <v>47</v>
      </c>
      <c r="CS18" s="124"/>
      <c r="CT18" s="124"/>
      <c r="CU18" s="124"/>
      <c r="CV18" s="124"/>
      <c r="CW18" s="124"/>
      <c r="CX18" s="124"/>
      <c r="CY18" s="124"/>
      <c r="CZ18" s="125" t="s">
        <v>47</v>
      </c>
      <c r="DA18" s="125"/>
      <c r="DB18" s="125"/>
      <c r="DC18" s="125"/>
      <c r="DD18" s="128" t="s">
        <v>47</v>
      </c>
      <c r="DE18" s="128"/>
      <c r="DF18" s="128"/>
      <c r="DG18" s="128"/>
      <c r="DH18" s="128"/>
      <c r="DI18" s="128"/>
      <c r="DJ18" s="128"/>
      <c r="DK18" s="128"/>
      <c r="DL18" s="128"/>
      <c r="DM18" s="128"/>
      <c r="DN18" s="128"/>
      <c r="DO18" s="128"/>
      <c r="DP18" s="128"/>
      <c r="DQ18" s="126" t="s">
        <v>47</v>
      </c>
      <c r="DR18" s="126"/>
      <c r="DS18" s="126"/>
      <c r="DT18" s="126"/>
      <c r="DU18" s="126"/>
      <c r="DV18" s="126"/>
      <c r="DW18" s="126"/>
      <c r="DX18" s="126"/>
      <c r="DY18" s="126"/>
      <c r="DZ18" s="126"/>
      <c r="EA18" s="126"/>
      <c r="EB18" s="126"/>
      <c r="EC18" s="126"/>
    </row>
    <row r="19" spans="2:133" ht="11.25" customHeight="1">
      <c r="B19" s="127" t="s">
        <v>181</v>
      </c>
      <c r="C19" s="127"/>
      <c r="D19" s="127"/>
      <c r="E19" s="127"/>
      <c r="F19" s="127"/>
      <c r="G19" s="127"/>
      <c r="H19" s="127"/>
      <c r="I19" s="127"/>
      <c r="J19" s="127"/>
      <c r="K19" s="127"/>
      <c r="L19" s="127"/>
      <c r="M19" s="127"/>
      <c r="N19" s="127"/>
      <c r="O19" s="127"/>
      <c r="P19" s="127"/>
      <c r="Q19" s="127"/>
      <c r="R19" s="124">
        <v>16</v>
      </c>
      <c r="S19" s="124"/>
      <c r="T19" s="124"/>
      <c r="U19" s="124"/>
      <c r="V19" s="124"/>
      <c r="W19" s="124"/>
      <c r="X19" s="124"/>
      <c r="Y19" s="124"/>
      <c r="Z19" s="125">
        <v>0</v>
      </c>
      <c r="AA19" s="125"/>
      <c r="AB19" s="125"/>
      <c r="AC19" s="125"/>
      <c r="AD19" s="128" t="s">
        <v>47</v>
      </c>
      <c r="AE19" s="128"/>
      <c r="AF19" s="128"/>
      <c r="AG19" s="128"/>
      <c r="AH19" s="128"/>
      <c r="AI19" s="128"/>
      <c r="AJ19" s="128"/>
      <c r="AK19" s="128"/>
      <c r="AL19" s="129" t="s">
        <v>47</v>
      </c>
      <c r="AM19" s="129"/>
      <c r="AN19" s="129"/>
      <c r="AO19" s="129"/>
      <c r="AP19" s="127" t="s">
        <v>182</v>
      </c>
      <c r="AQ19" s="127"/>
      <c r="AR19" s="127"/>
      <c r="AS19" s="127"/>
      <c r="AT19" s="127"/>
      <c r="AU19" s="127"/>
      <c r="AV19" s="127"/>
      <c r="AW19" s="127"/>
      <c r="AX19" s="127"/>
      <c r="AY19" s="127"/>
      <c r="AZ19" s="127"/>
      <c r="BA19" s="127"/>
      <c r="BB19" s="127"/>
      <c r="BC19" s="127"/>
      <c r="BD19" s="127"/>
      <c r="BE19" s="127"/>
      <c r="BF19" s="127"/>
      <c r="BG19" s="124">
        <v>1382</v>
      </c>
      <c r="BH19" s="124"/>
      <c r="BI19" s="124"/>
      <c r="BJ19" s="124"/>
      <c r="BK19" s="124"/>
      <c r="BL19" s="124"/>
      <c r="BM19" s="124"/>
      <c r="BN19" s="124"/>
      <c r="BO19" s="125">
        <v>0.1</v>
      </c>
      <c r="BP19" s="125"/>
      <c r="BQ19" s="125"/>
      <c r="BR19" s="125"/>
      <c r="BS19" s="126" t="s">
        <v>47</v>
      </c>
      <c r="BT19" s="126"/>
      <c r="BU19" s="126"/>
      <c r="BV19" s="126"/>
      <c r="BW19" s="126"/>
      <c r="BX19" s="126"/>
      <c r="BY19" s="126"/>
      <c r="BZ19" s="126"/>
      <c r="CA19" s="126"/>
      <c r="CB19" s="126"/>
      <c r="CD19" s="131" t="s">
        <v>183</v>
      </c>
      <c r="CE19" s="131"/>
      <c r="CF19" s="131"/>
      <c r="CG19" s="131"/>
      <c r="CH19" s="131"/>
      <c r="CI19" s="131"/>
      <c r="CJ19" s="131"/>
      <c r="CK19" s="131"/>
      <c r="CL19" s="131"/>
      <c r="CM19" s="131"/>
      <c r="CN19" s="131"/>
      <c r="CO19" s="131"/>
      <c r="CP19" s="131"/>
      <c r="CQ19" s="131"/>
      <c r="CR19" s="124" t="s">
        <v>47</v>
      </c>
      <c r="CS19" s="124"/>
      <c r="CT19" s="124"/>
      <c r="CU19" s="124"/>
      <c r="CV19" s="124"/>
      <c r="CW19" s="124"/>
      <c r="CX19" s="124"/>
      <c r="CY19" s="124"/>
      <c r="CZ19" s="125" t="s">
        <v>47</v>
      </c>
      <c r="DA19" s="125"/>
      <c r="DB19" s="125"/>
      <c r="DC19" s="125"/>
      <c r="DD19" s="128" t="s">
        <v>47</v>
      </c>
      <c r="DE19" s="128"/>
      <c r="DF19" s="128"/>
      <c r="DG19" s="128"/>
      <c r="DH19" s="128"/>
      <c r="DI19" s="128"/>
      <c r="DJ19" s="128"/>
      <c r="DK19" s="128"/>
      <c r="DL19" s="128"/>
      <c r="DM19" s="128"/>
      <c r="DN19" s="128"/>
      <c r="DO19" s="128"/>
      <c r="DP19" s="128"/>
      <c r="DQ19" s="126" t="s">
        <v>47</v>
      </c>
      <c r="DR19" s="126"/>
      <c r="DS19" s="126"/>
      <c r="DT19" s="126"/>
      <c r="DU19" s="126"/>
      <c r="DV19" s="126"/>
      <c r="DW19" s="126"/>
      <c r="DX19" s="126"/>
      <c r="DY19" s="126"/>
      <c r="DZ19" s="126"/>
      <c r="EA19" s="126"/>
      <c r="EB19" s="126"/>
      <c r="EC19" s="126"/>
    </row>
    <row r="20" spans="2:133" ht="11.25" customHeight="1">
      <c r="B20" s="127" t="s">
        <v>184</v>
      </c>
      <c r="C20" s="127"/>
      <c r="D20" s="127"/>
      <c r="E20" s="127"/>
      <c r="F20" s="127"/>
      <c r="G20" s="127"/>
      <c r="H20" s="127"/>
      <c r="I20" s="127"/>
      <c r="J20" s="127"/>
      <c r="K20" s="127"/>
      <c r="L20" s="127"/>
      <c r="M20" s="127"/>
      <c r="N20" s="127"/>
      <c r="O20" s="127"/>
      <c r="P20" s="127"/>
      <c r="Q20" s="127"/>
      <c r="R20" s="124">
        <v>8147830</v>
      </c>
      <c r="S20" s="124"/>
      <c r="T20" s="124"/>
      <c r="U20" s="124"/>
      <c r="V20" s="124"/>
      <c r="W20" s="124"/>
      <c r="X20" s="124"/>
      <c r="Y20" s="124"/>
      <c r="Z20" s="125">
        <v>69.4</v>
      </c>
      <c r="AA20" s="125"/>
      <c r="AB20" s="125"/>
      <c r="AC20" s="125"/>
      <c r="AD20" s="128">
        <v>7828526</v>
      </c>
      <c r="AE20" s="128"/>
      <c r="AF20" s="128"/>
      <c r="AG20" s="128"/>
      <c r="AH20" s="128"/>
      <c r="AI20" s="128"/>
      <c r="AJ20" s="128"/>
      <c r="AK20" s="128"/>
      <c r="AL20" s="129">
        <v>99.4</v>
      </c>
      <c r="AM20" s="129"/>
      <c r="AN20" s="129"/>
      <c r="AO20" s="129"/>
      <c r="AP20" s="127" t="s">
        <v>185</v>
      </c>
      <c r="AQ20" s="127"/>
      <c r="AR20" s="127"/>
      <c r="AS20" s="127"/>
      <c r="AT20" s="127"/>
      <c r="AU20" s="127"/>
      <c r="AV20" s="127"/>
      <c r="AW20" s="127"/>
      <c r="AX20" s="127"/>
      <c r="AY20" s="127"/>
      <c r="AZ20" s="127"/>
      <c r="BA20" s="127"/>
      <c r="BB20" s="127"/>
      <c r="BC20" s="127"/>
      <c r="BD20" s="127"/>
      <c r="BE20" s="127"/>
      <c r="BF20" s="127"/>
      <c r="BG20" s="124">
        <v>1382</v>
      </c>
      <c r="BH20" s="124"/>
      <c r="BI20" s="124"/>
      <c r="BJ20" s="124"/>
      <c r="BK20" s="124"/>
      <c r="BL20" s="124"/>
      <c r="BM20" s="124"/>
      <c r="BN20" s="124"/>
      <c r="BO20" s="125">
        <v>0.1</v>
      </c>
      <c r="BP20" s="125"/>
      <c r="BQ20" s="125"/>
      <c r="BR20" s="125"/>
      <c r="BS20" s="126" t="s">
        <v>47</v>
      </c>
      <c r="BT20" s="126"/>
      <c r="BU20" s="126"/>
      <c r="BV20" s="126"/>
      <c r="BW20" s="126"/>
      <c r="BX20" s="126"/>
      <c r="BY20" s="126"/>
      <c r="BZ20" s="126"/>
      <c r="CA20" s="126"/>
      <c r="CB20" s="126"/>
      <c r="CD20" s="131" t="s">
        <v>186</v>
      </c>
      <c r="CE20" s="131"/>
      <c r="CF20" s="131"/>
      <c r="CG20" s="131"/>
      <c r="CH20" s="131"/>
      <c r="CI20" s="131"/>
      <c r="CJ20" s="131"/>
      <c r="CK20" s="131"/>
      <c r="CL20" s="131"/>
      <c r="CM20" s="131"/>
      <c r="CN20" s="131"/>
      <c r="CO20" s="131"/>
      <c r="CP20" s="131"/>
      <c r="CQ20" s="131"/>
      <c r="CR20" s="124">
        <v>11327689</v>
      </c>
      <c r="CS20" s="124"/>
      <c r="CT20" s="124"/>
      <c r="CU20" s="124"/>
      <c r="CV20" s="124"/>
      <c r="CW20" s="124"/>
      <c r="CX20" s="124"/>
      <c r="CY20" s="124"/>
      <c r="CZ20" s="125">
        <v>100</v>
      </c>
      <c r="DA20" s="125"/>
      <c r="DB20" s="125"/>
      <c r="DC20" s="125"/>
      <c r="DD20" s="128">
        <v>1340523</v>
      </c>
      <c r="DE20" s="128"/>
      <c r="DF20" s="128"/>
      <c r="DG20" s="128"/>
      <c r="DH20" s="128"/>
      <c r="DI20" s="128"/>
      <c r="DJ20" s="128"/>
      <c r="DK20" s="128"/>
      <c r="DL20" s="128"/>
      <c r="DM20" s="128"/>
      <c r="DN20" s="128"/>
      <c r="DO20" s="128"/>
      <c r="DP20" s="128"/>
      <c r="DQ20" s="126">
        <v>8270243</v>
      </c>
      <c r="DR20" s="126"/>
      <c r="DS20" s="126"/>
      <c r="DT20" s="126"/>
      <c r="DU20" s="126"/>
      <c r="DV20" s="126"/>
      <c r="DW20" s="126"/>
      <c r="DX20" s="126"/>
      <c r="DY20" s="126"/>
      <c r="DZ20" s="126"/>
      <c r="EA20" s="126"/>
      <c r="EB20" s="126"/>
      <c r="EC20" s="126"/>
    </row>
    <row r="21" spans="2:133" ht="11.25" customHeight="1">
      <c r="B21" s="127" t="s">
        <v>187</v>
      </c>
      <c r="C21" s="127"/>
      <c r="D21" s="127"/>
      <c r="E21" s="127"/>
      <c r="F21" s="127"/>
      <c r="G21" s="127"/>
      <c r="H21" s="127"/>
      <c r="I21" s="127"/>
      <c r="J21" s="127"/>
      <c r="K21" s="127"/>
      <c r="L21" s="127"/>
      <c r="M21" s="127"/>
      <c r="N21" s="127"/>
      <c r="O21" s="127"/>
      <c r="P21" s="127"/>
      <c r="Q21" s="127"/>
      <c r="R21" s="124">
        <v>3799</v>
      </c>
      <c r="S21" s="124"/>
      <c r="T21" s="124"/>
      <c r="U21" s="124"/>
      <c r="V21" s="124"/>
      <c r="W21" s="124"/>
      <c r="X21" s="124"/>
      <c r="Y21" s="124"/>
      <c r="Z21" s="125">
        <v>0</v>
      </c>
      <c r="AA21" s="125"/>
      <c r="AB21" s="125"/>
      <c r="AC21" s="125"/>
      <c r="AD21" s="128">
        <v>3799</v>
      </c>
      <c r="AE21" s="128"/>
      <c r="AF21" s="128"/>
      <c r="AG21" s="128"/>
      <c r="AH21" s="128"/>
      <c r="AI21" s="128"/>
      <c r="AJ21" s="128"/>
      <c r="AK21" s="128"/>
      <c r="AL21" s="129">
        <v>0</v>
      </c>
      <c r="AM21" s="129"/>
      <c r="AN21" s="129"/>
      <c r="AO21" s="129"/>
      <c r="AP21" s="132" t="s">
        <v>188</v>
      </c>
      <c r="AQ21" s="132"/>
      <c r="AR21" s="132"/>
      <c r="AS21" s="132"/>
      <c r="AT21" s="132"/>
      <c r="AU21" s="132"/>
      <c r="AV21" s="132"/>
      <c r="AW21" s="132"/>
      <c r="AX21" s="132"/>
      <c r="AY21" s="132"/>
      <c r="AZ21" s="132"/>
      <c r="BA21" s="132"/>
      <c r="BB21" s="132"/>
      <c r="BC21" s="132"/>
      <c r="BD21" s="132"/>
      <c r="BE21" s="132"/>
      <c r="BF21" s="132"/>
      <c r="BG21" s="124">
        <v>1382</v>
      </c>
      <c r="BH21" s="124"/>
      <c r="BI21" s="124"/>
      <c r="BJ21" s="124"/>
      <c r="BK21" s="124"/>
      <c r="BL21" s="124"/>
      <c r="BM21" s="124"/>
      <c r="BN21" s="124"/>
      <c r="BO21" s="125">
        <v>0.1</v>
      </c>
      <c r="BP21" s="125"/>
      <c r="BQ21" s="125"/>
      <c r="BR21" s="125"/>
      <c r="BS21" s="126" t="s">
        <v>47</v>
      </c>
      <c r="BT21" s="126"/>
      <c r="BU21" s="126"/>
      <c r="BV21" s="126"/>
      <c r="BW21" s="126"/>
      <c r="BX21" s="126"/>
      <c r="BY21" s="126"/>
      <c r="BZ21" s="126"/>
      <c r="CA21" s="126"/>
      <c r="CB21" s="126"/>
      <c r="CD21" s="133"/>
      <c r="CE21" s="133"/>
      <c r="CF21" s="133"/>
      <c r="CG21" s="133"/>
      <c r="CH21" s="133"/>
      <c r="CI21" s="133"/>
      <c r="CJ21" s="133"/>
      <c r="CK21" s="133"/>
      <c r="CL21" s="133"/>
      <c r="CM21" s="133"/>
      <c r="CN21" s="133"/>
      <c r="CO21" s="133"/>
      <c r="CP21" s="133"/>
      <c r="CQ21" s="133"/>
      <c r="CR21" s="124"/>
      <c r="CS21" s="124"/>
      <c r="CT21" s="124"/>
      <c r="CU21" s="124"/>
      <c r="CV21" s="124"/>
      <c r="CW21" s="124"/>
      <c r="CX21" s="124"/>
      <c r="CY21" s="124"/>
      <c r="CZ21" s="125"/>
      <c r="DA21" s="125"/>
      <c r="DB21" s="125"/>
      <c r="DC21" s="125"/>
      <c r="DD21" s="128"/>
      <c r="DE21" s="128"/>
      <c r="DF21" s="128"/>
      <c r="DG21" s="128"/>
      <c r="DH21" s="128"/>
      <c r="DI21" s="128"/>
      <c r="DJ21" s="128"/>
      <c r="DK21" s="128"/>
      <c r="DL21" s="128"/>
      <c r="DM21" s="128"/>
      <c r="DN21" s="128"/>
      <c r="DO21" s="128"/>
      <c r="DP21" s="128"/>
      <c r="DQ21" s="126"/>
      <c r="DR21" s="126"/>
      <c r="DS21" s="126"/>
      <c r="DT21" s="126"/>
      <c r="DU21" s="126"/>
      <c r="DV21" s="126"/>
      <c r="DW21" s="126"/>
      <c r="DX21" s="126"/>
      <c r="DY21" s="126"/>
      <c r="DZ21" s="126"/>
      <c r="EA21" s="126"/>
      <c r="EB21" s="126"/>
      <c r="EC21" s="126"/>
    </row>
    <row r="22" spans="2:133" ht="11.25" customHeight="1">
      <c r="B22" s="127" t="s">
        <v>189</v>
      </c>
      <c r="C22" s="127"/>
      <c r="D22" s="127"/>
      <c r="E22" s="127"/>
      <c r="F22" s="127"/>
      <c r="G22" s="127"/>
      <c r="H22" s="127"/>
      <c r="I22" s="127"/>
      <c r="J22" s="127"/>
      <c r="K22" s="127"/>
      <c r="L22" s="127"/>
      <c r="M22" s="127"/>
      <c r="N22" s="127"/>
      <c r="O22" s="127"/>
      <c r="P22" s="127"/>
      <c r="Q22" s="127"/>
      <c r="R22" s="124">
        <v>93982</v>
      </c>
      <c r="S22" s="124"/>
      <c r="T22" s="124"/>
      <c r="U22" s="124"/>
      <c r="V22" s="124"/>
      <c r="W22" s="124"/>
      <c r="X22" s="124"/>
      <c r="Y22" s="124"/>
      <c r="Z22" s="125">
        <v>0.8</v>
      </c>
      <c r="AA22" s="125"/>
      <c r="AB22" s="125"/>
      <c r="AC22" s="125"/>
      <c r="AD22" s="128">
        <v>8734</v>
      </c>
      <c r="AE22" s="128"/>
      <c r="AF22" s="128"/>
      <c r="AG22" s="128"/>
      <c r="AH22" s="128"/>
      <c r="AI22" s="128"/>
      <c r="AJ22" s="128"/>
      <c r="AK22" s="128"/>
      <c r="AL22" s="129">
        <v>0.1</v>
      </c>
      <c r="AM22" s="129"/>
      <c r="AN22" s="129"/>
      <c r="AO22" s="129"/>
      <c r="AP22" s="132" t="s">
        <v>190</v>
      </c>
      <c r="AQ22" s="132"/>
      <c r="AR22" s="132"/>
      <c r="AS22" s="132"/>
      <c r="AT22" s="132"/>
      <c r="AU22" s="132"/>
      <c r="AV22" s="132"/>
      <c r="AW22" s="132"/>
      <c r="AX22" s="132"/>
      <c r="AY22" s="132"/>
      <c r="AZ22" s="132"/>
      <c r="BA22" s="132"/>
      <c r="BB22" s="132"/>
      <c r="BC22" s="132"/>
      <c r="BD22" s="132"/>
      <c r="BE22" s="132"/>
      <c r="BF22" s="132"/>
      <c r="BG22" s="124" t="s">
        <v>47</v>
      </c>
      <c r="BH22" s="124"/>
      <c r="BI22" s="124"/>
      <c r="BJ22" s="124"/>
      <c r="BK22" s="124"/>
      <c r="BL22" s="124"/>
      <c r="BM22" s="124"/>
      <c r="BN22" s="124"/>
      <c r="BO22" s="125" t="s">
        <v>47</v>
      </c>
      <c r="BP22" s="125"/>
      <c r="BQ22" s="125"/>
      <c r="BR22" s="125"/>
      <c r="BS22" s="126" t="s">
        <v>47</v>
      </c>
      <c r="BT22" s="126"/>
      <c r="BU22" s="126"/>
      <c r="BV22" s="126"/>
      <c r="BW22" s="126"/>
      <c r="BX22" s="126"/>
      <c r="BY22" s="126"/>
      <c r="BZ22" s="126"/>
      <c r="CA22" s="126"/>
      <c r="CB22" s="126"/>
      <c r="CD22" s="117" t="s">
        <v>191</v>
      </c>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row>
    <row r="23" spans="2:133" ht="11.25" customHeight="1">
      <c r="B23" s="127" t="s">
        <v>192</v>
      </c>
      <c r="C23" s="127"/>
      <c r="D23" s="127"/>
      <c r="E23" s="127"/>
      <c r="F23" s="127"/>
      <c r="G23" s="127"/>
      <c r="H23" s="127"/>
      <c r="I23" s="127"/>
      <c r="J23" s="127"/>
      <c r="K23" s="127"/>
      <c r="L23" s="127"/>
      <c r="M23" s="127"/>
      <c r="N23" s="127"/>
      <c r="O23" s="127"/>
      <c r="P23" s="127"/>
      <c r="Q23" s="127"/>
      <c r="R23" s="124">
        <v>157416</v>
      </c>
      <c r="S23" s="124"/>
      <c r="T23" s="124"/>
      <c r="U23" s="124"/>
      <c r="V23" s="124"/>
      <c r="W23" s="124"/>
      <c r="X23" s="124"/>
      <c r="Y23" s="124"/>
      <c r="Z23" s="125">
        <v>1.3</v>
      </c>
      <c r="AA23" s="125"/>
      <c r="AB23" s="125"/>
      <c r="AC23" s="125"/>
      <c r="AD23" s="128">
        <v>3942</v>
      </c>
      <c r="AE23" s="128"/>
      <c r="AF23" s="128"/>
      <c r="AG23" s="128"/>
      <c r="AH23" s="128"/>
      <c r="AI23" s="128"/>
      <c r="AJ23" s="128"/>
      <c r="AK23" s="128"/>
      <c r="AL23" s="129">
        <v>0.1</v>
      </c>
      <c r="AM23" s="129"/>
      <c r="AN23" s="129"/>
      <c r="AO23" s="129"/>
      <c r="AP23" s="132" t="s">
        <v>193</v>
      </c>
      <c r="AQ23" s="132"/>
      <c r="AR23" s="132"/>
      <c r="AS23" s="132"/>
      <c r="AT23" s="132"/>
      <c r="AU23" s="132"/>
      <c r="AV23" s="132"/>
      <c r="AW23" s="132"/>
      <c r="AX23" s="132"/>
      <c r="AY23" s="132"/>
      <c r="AZ23" s="132"/>
      <c r="BA23" s="132"/>
      <c r="BB23" s="132"/>
      <c r="BC23" s="132"/>
      <c r="BD23" s="132"/>
      <c r="BE23" s="132"/>
      <c r="BF23" s="132"/>
      <c r="BG23" s="124" t="s">
        <v>47</v>
      </c>
      <c r="BH23" s="124"/>
      <c r="BI23" s="124"/>
      <c r="BJ23" s="124"/>
      <c r="BK23" s="124"/>
      <c r="BL23" s="124"/>
      <c r="BM23" s="124"/>
      <c r="BN23" s="124"/>
      <c r="BO23" s="125" t="s">
        <v>47</v>
      </c>
      <c r="BP23" s="125"/>
      <c r="BQ23" s="125"/>
      <c r="BR23" s="125"/>
      <c r="BS23" s="126" t="s">
        <v>47</v>
      </c>
      <c r="BT23" s="126"/>
      <c r="BU23" s="126"/>
      <c r="BV23" s="126"/>
      <c r="BW23" s="126"/>
      <c r="BX23" s="126"/>
      <c r="BY23" s="126"/>
      <c r="BZ23" s="126"/>
      <c r="CA23" s="126"/>
      <c r="CB23" s="126"/>
      <c r="CD23" s="117" t="s">
        <v>7</v>
      </c>
      <c r="CE23" s="117"/>
      <c r="CF23" s="117"/>
      <c r="CG23" s="117"/>
      <c r="CH23" s="117"/>
      <c r="CI23" s="117"/>
      <c r="CJ23" s="117"/>
      <c r="CK23" s="117"/>
      <c r="CL23" s="117"/>
      <c r="CM23" s="117"/>
      <c r="CN23" s="117"/>
      <c r="CO23" s="117"/>
      <c r="CP23" s="117"/>
      <c r="CQ23" s="117"/>
      <c r="CR23" s="117" t="s">
        <v>131</v>
      </c>
      <c r="CS23" s="117"/>
      <c r="CT23" s="117"/>
      <c r="CU23" s="117"/>
      <c r="CV23" s="117"/>
      <c r="CW23" s="117"/>
      <c r="CX23" s="117"/>
      <c r="CY23" s="117"/>
      <c r="CZ23" s="117" t="s">
        <v>132</v>
      </c>
      <c r="DA23" s="117"/>
      <c r="DB23" s="117"/>
      <c r="DC23" s="117"/>
      <c r="DD23" s="117" t="s">
        <v>194</v>
      </c>
      <c r="DE23" s="117"/>
      <c r="DF23" s="117"/>
      <c r="DG23" s="117"/>
      <c r="DH23" s="117"/>
      <c r="DI23" s="117"/>
      <c r="DJ23" s="117"/>
      <c r="DK23" s="117"/>
      <c r="DL23" s="134" t="s">
        <v>72</v>
      </c>
      <c r="DM23" s="134"/>
      <c r="DN23" s="134"/>
      <c r="DO23" s="134"/>
      <c r="DP23" s="134"/>
      <c r="DQ23" s="134"/>
      <c r="DR23" s="134"/>
      <c r="DS23" s="134"/>
      <c r="DT23" s="134"/>
      <c r="DU23" s="134"/>
      <c r="DV23" s="134"/>
      <c r="DW23" s="117" t="s">
        <v>17</v>
      </c>
      <c r="DX23" s="117"/>
      <c r="DY23" s="117"/>
      <c r="DZ23" s="117"/>
      <c r="EA23" s="117"/>
      <c r="EB23" s="117"/>
      <c r="EC23" s="117"/>
    </row>
    <row r="24" spans="2:133" ht="11.25" customHeight="1">
      <c r="B24" s="127" t="s">
        <v>195</v>
      </c>
      <c r="C24" s="127"/>
      <c r="D24" s="127"/>
      <c r="E24" s="127"/>
      <c r="F24" s="127"/>
      <c r="G24" s="127"/>
      <c r="H24" s="127"/>
      <c r="I24" s="127"/>
      <c r="J24" s="127"/>
      <c r="K24" s="127"/>
      <c r="L24" s="127"/>
      <c r="M24" s="127"/>
      <c r="N24" s="127"/>
      <c r="O24" s="127"/>
      <c r="P24" s="127"/>
      <c r="Q24" s="127"/>
      <c r="R24" s="124">
        <v>40302</v>
      </c>
      <c r="S24" s="124"/>
      <c r="T24" s="124"/>
      <c r="U24" s="124"/>
      <c r="V24" s="124"/>
      <c r="W24" s="124"/>
      <c r="X24" s="124"/>
      <c r="Y24" s="124"/>
      <c r="Z24" s="125">
        <v>0.3</v>
      </c>
      <c r="AA24" s="125"/>
      <c r="AB24" s="125"/>
      <c r="AC24" s="125"/>
      <c r="AD24" s="128" t="s">
        <v>47</v>
      </c>
      <c r="AE24" s="128"/>
      <c r="AF24" s="128"/>
      <c r="AG24" s="128"/>
      <c r="AH24" s="128"/>
      <c r="AI24" s="128"/>
      <c r="AJ24" s="128"/>
      <c r="AK24" s="128"/>
      <c r="AL24" s="129" t="s">
        <v>47</v>
      </c>
      <c r="AM24" s="129"/>
      <c r="AN24" s="129"/>
      <c r="AO24" s="129"/>
      <c r="AP24" s="132" t="s">
        <v>196</v>
      </c>
      <c r="AQ24" s="132"/>
      <c r="AR24" s="132"/>
      <c r="AS24" s="132"/>
      <c r="AT24" s="132"/>
      <c r="AU24" s="132"/>
      <c r="AV24" s="132"/>
      <c r="AW24" s="132"/>
      <c r="AX24" s="132"/>
      <c r="AY24" s="132"/>
      <c r="AZ24" s="132"/>
      <c r="BA24" s="132"/>
      <c r="BB24" s="132"/>
      <c r="BC24" s="132"/>
      <c r="BD24" s="132"/>
      <c r="BE24" s="132"/>
      <c r="BF24" s="132"/>
      <c r="BG24" s="124" t="s">
        <v>47</v>
      </c>
      <c r="BH24" s="124"/>
      <c r="BI24" s="124"/>
      <c r="BJ24" s="124"/>
      <c r="BK24" s="124"/>
      <c r="BL24" s="124"/>
      <c r="BM24" s="124"/>
      <c r="BN24" s="124"/>
      <c r="BO24" s="125" t="s">
        <v>47</v>
      </c>
      <c r="BP24" s="125"/>
      <c r="BQ24" s="125"/>
      <c r="BR24" s="125"/>
      <c r="BS24" s="126" t="s">
        <v>47</v>
      </c>
      <c r="BT24" s="126"/>
      <c r="BU24" s="126"/>
      <c r="BV24" s="126"/>
      <c r="BW24" s="126"/>
      <c r="BX24" s="126"/>
      <c r="BY24" s="126"/>
      <c r="BZ24" s="126"/>
      <c r="CA24" s="126"/>
      <c r="CB24" s="126"/>
      <c r="CD24" s="130" t="s">
        <v>197</v>
      </c>
      <c r="CE24" s="130"/>
      <c r="CF24" s="130"/>
      <c r="CG24" s="130"/>
      <c r="CH24" s="130"/>
      <c r="CI24" s="130"/>
      <c r="CJ24" s="130"/>
      <c r="CK24" s="130"/>
      <c r="CL24" s="130"/>
      <c r="CM24" s="130"/>
      <c r="CN24" s="130"/>
      <c r="CO24" s="130"/>
      <c r="CP24" s="130"/>
      <c r="CQ24" s="130"/>
      <c r="CR24" s="120">
        <v>4486775</v>
      </c>
      <c r="CS24" s="120"/>
      <c r="CT24" s="120"/>
      <c r="CU24" s="120"/>
      <c r="CV24" s="120"/>
      <c r="CW24" s="120"/>
      <c r="CX24" s="120"/>
      <c r="CY24" s="120"/>
      <c r="CZ24" s="135">
        <v>39.6</v>
      </c>
      <c r="DA24" s="135"/>
      <c r="DB24" s="135"/>
      <c r="DC24" s="135"/>
      <c r="DD24" s="122">
        <v>3666123</v>
      </c>
      <c r="DE24" s="122"/>
      <c r="DF24" s="122"/>
      <c r="DG24" s="122"/>
      <c r="DH24" s="122"/>
      <c r="DI24" s="122"/>
      <c r="DJ24" s="122"/>
      <c r="DK24" s="122"/>
      <c r="DL24" s="122">
        <v>3375970</v>
      </c>
      <c r="DM24" s="122"/>
      <c r="DN24" s="122"/>
      <c r="DO24" s="122"/>
      <c r="DP24" s="122"/>
      <c r="DQ24" s="122"/>
      <c r="DR24" s="122"/>
      <c r="DS24" s="122"/>
      <c r="DT24" s="122"/>
      <c r="DU24" s="122"/>
      <c r="DV24" s="122"/>
      <c r="DW24" s="123">
        <v>42.9</v>
      </c>
      <c r="DX24" s="123"/>
      <c r="DY24" s="123"/>
      <c r="DZ24" s="123"/>
      <c r="EA24" s="123"/>
      <c r="EB24" s="123"/>
      <c r="EC24" s="123"/>
    </row>
    <row r="25" spans="2:133" ht="11.25" customHeight="1">
      <c r="B25" s="127" t="s">
        <v>198</v>
      </c>
      <c r="C25" s="127"/>
      <c r="D25" s="127"/>
      <c r="E25" s="127"/>
      <c r="F25" s="127"/>
      <c r="G25" s="127"/>
      <c r="H25" s="127"/>
      <c r="I25" s="127"/>
      <c r="J25" s="127"/>
      <c r="K25" s="127"/>
      <c r="L25" s="127"/>
      <c r="M25" s="127"/>
      <c r="N25" s="127"/>
      <c r="O25" s="127"/>
      <c r="P25" s="127"/>
      <c r="Q25" s="127"/>
      <c r="R25" s="124">
        <v>829957</v>
      </c>
      <c r="S25" s="124"/>
      <c r="T25" s="124"/>
      <c r="U25" s="124"/>
      <c r="V25" s="124"/>
      <c r="W25" s="124"/>
      <c r="X25" s="124"/>
      <c r="Y25" s="124"/>
      <c r="Z25" s="125">
        <v>7.1</v>
      </c>
      <c r="AA25" s="125"/>
      <c r="AB25" s="125"/>
      <c r="AC25" s="125"/>
      <c r="AD25" s="128" t="s">
        <v>47</v>
      </c>
      <c r="AE25" s="128"/>
      <c r="AF25" s="128"/>
      <c r="AG25" s="128"/>
      <c r="AH25" s="128"/>
      <c r="AI25" s="128"/>
      <c r="AJ25" s="128"/>
      <c r="AK25" s="128"/>
      <c r="AL25" s="129" t="s">
        <v>47</v>
      </c>
      <c r="AM25" s="129"/>
      <c r="AN25" s="129"/>
      <c r="AO25" s="129"/>
      <c r="AP25" s="132" t="s">
        <v>199</v>
      </c>
      <c r="AQ25" s="132"/>
      <c r="AR25" s="132"/>
      <c r="AS25" s="132"/>
      <c r="AT25" s="132"/>
      <c r="AU25" s="132"/>
      <c r="AV25" s="132"/>
      <c r="AW25" s="132"/>
      <c r="AX25" s="132"/>
      <c r="AY25" s="132"/>
      <c r="AZ25" s="132"/>
      <c r="BA25" s="132"/>
      <c r="BB25" s="132"/>
      <c r="BC25" s="132"/>
      <c r="BD25" s="132"/>
      <c r="BE25" s="132"/>
      <c r="BF25" s="132"/>
      <c r="BG25" s="124" t="s">
        <v>47</v>
      </c>
      <c r="BH25" s="124"/>
      <c r="BI25" s="124"/>
      <c r="BJ25" s="124"/>
      <c r="BK25" s="124"/>
      <c r="BL25" s="124"/>
      <c r="BM25" s="124"/>
      <c r="BN25" s="124"/>
      <c r="BO25" s="125" t="s">
        <v>47</v>
      </c>
      <c r="BP25" s="125"/>
      <c r="BQ25" s="125"/>
      <c r="BR25" s="125"/>
      <c r="BS25" s="126" t="s">
        <v>47</v>
      </c>
      <c r="BT25" s="126"/>
      <c r="BU25" s="126"/>
      <c r="BV25" s="126"/>
      <c r="BW25" s="126"/>
      <c r="BX25" s="126"/>
      <c r="BY25" s="126"/>
      <c r="BZ25" s="126"/>
      <c r="CA25" s="126"/>
      <c r="CB25" s="126"/>
      <c r="CD25" s="131" t="s">
        <v>200</v>
      </c>
      <c r="CE25" s="131"/>
      <c r="CF25" s="131"/>
      <c r="CG25" s="131"/>
      <c r="CH25" s="131"/>
      <c r="CI25" s="131"/>
      <c r="CJ25" s="131"/>
      <c r="CK25" s="131"/>
      <c r="CL25" s="131"/>
      <c r="CM25" s="131"/>
      <c r="CN25" s="131"/>
      <c r="CO25" s="131"/>
      <c r="CP25" s="131"/>
      <c r="CQ25" s="131"/>
      <c r="CR25" s="124">
        <v>1743288</v>
      </c>
      <c r="CS25" s="124"/>
      <c r="CT25" s="124"/>
      <c r="CU25" s="124"/>
      <c r="CV25" s="124"/>
      <c r="CW25" s="124"/>
      <c r="CX25" s="124"/>
      <c r="CY25" s="124"/>
      <c r="CZ25" s="136">
        <v>15.4</v>
      </c>
      <c r="DA25" s="136"/>
      <c r="DB25" s="136"/>
      <c r="DC25" s="136"/>
      <c r="DD25" s="128">
        <v>1630683</v>
      </c>
      <c r="DE25" s="128"/>
      <c r="DF25" s="128"/>
      <c r="DG25" s="128"/>
      <c r="DH25" s="128"/>
      <c r="DI25" s="128"/>
      <c r="DJ25" s="128"/>
      <c r="DK25" s="128"/>
      <c r="DL25" s="128">
        <v>1630495</v>
      </c>
      <c r="DM25" s="128"/>
      <c r="DN25" s="128"/>
      <c r="DO25" s="128"/>
      <c r="DP25" s="128"/>
      <c r="DQ25" s="128"/>
      <c r="DR25" s="128"/>
      <c r="DS25" s="128"/>
      <c r="DT25" s="128"/>
      <c r="DU25" s="128"/>
      <c r="DV25" s="128"/>
      <c r="DW25" s="129">
        <v>20.7</v>
      </c>
      <c r="DX25" s="129"/>
      <c r="DY25" s="129"/>
      <c r="DZ25" s="129"/>
      <c r="EA25" s="129"/>
      <c r="EB25" s="129"/>
      <c r="EC25" s="129"/>
    </row>
    <row r="26" spans="2:133" ht="11.25" customHeight="1">
      <c r="B26" s="137" t="s">
        <v>201</v>
      </c>
      <c r="C26" s="137"/>
      <c r="D26" s="137"/>
      <c r="E26" s="137"/>
      <c r="F26" s="137"/>
      <c r="G26" s="137"/>
      <c r="H26" s="137"/>
      <c r="I26" s="137"/>
      <c r="J26" s="137"/>
      <c r="K26" s="137"/>
      <c r="L26" s="137"/>
      <c r="M26" s="137"/>
      <c r="N26" s="137"/>
      <c r="O26" s="137"/>
      <c r="P26" s="137"/>
      <c r="Q26" s="137"/>
      <c r="R26" s="124" t="s">
        <v>47</v>
      </c>
      <c r="S26" s="124"/>
      <c r="T26" s="124"/>
      <c r="U26" s="124"/>
      <c r="V26" s="124"/>
      <c r="W26" s="124"/>
      <c r="X26" s="124"/>
      <c r="Y26" s="124"/>
      <c r="Z26" s="125" t="s">
        <v>47</v>
      </c>
      <c r="AA26" s="125"/>
      <c r="AB26" s="125"/>
      <c r="AC26" s="125"/>
      <c r="AD26" s="128" t="s">
        <v>47</v>
      </c>
      <c r="AE26" s="128"/>
      <c r="AF26" s="128"/>
      <c r="AG26" s="128"/>
      <c r="AH26" s="128"/>
      <c r="AI26" s="128"/>
      <c r="AJ26" s="128"/>
      <c r="AK26" s="128"/>
      <c r="AL26" s="129" t="s">
        <v>47</v>
      </c>
      <c r="AM26" s="129"/>
      <c r="AN26" s="129"/>
      <c r="AO26" s="129"/>
      <c r="AP26" s="132" t="s">
        <v>202</v>
      </c>
      <c r="AQ26" s="132"/>
      <c r="AR26" s="132"/>
      <c r="AS26" s="132"/>
      <c r="AT26" s="132"/>
      <c r="AU26" s="132"/>
      <c r="AV26" s="132"/>
      <c r="AW26" s="132"/>
      <c r="AX26" s="132"/>
      <c r="AY26" s="132"/>
      <c r="AZ26" s="132"/>
      <c r="BA26" s="132"/>
      <c r="BB26" s="132"/>
      <c r="BC26" s="132"/>
      <c r="BD26" s="132"/>
      <c r="BE26" s="132"/>
      <c r="BF26" s="132"/>
      <c r="BG26" s="124" t="s">
        <v>47</v>
      </c>
      <c r="BH26" s="124"/>
      <c r="BI26" s="124"/>
      <c r="BJ26" s="124"/>
      <c r="BK26" s="124"/>
      <c r="BL26" s="124"/>
      <c r="BM26" s="124"/>
      <c r="BN26" s="124"/>
      <c r="BO26" s="125" t="s">
        <v>47</v>
      </c>
      <c r="BP26" s="125"/>
      <c r="BQ26" s="125"/>
      <c r="BR26" s="125"/>
      <c r="BS26" s="126" t="s">
        <v>47</v>
      </c>
      <c r="BT26" s="126"/>
      <c r="BU26" s="126"/>
      <c r="BV26" s="126"/>
      <c r="BW26" s="126"/>
      <c r="BX26" s="126"/>
      <c r="BY26" s="126"/>
      <c r="BZ26" s="126"/>
      <c r="CA26" s="126"/>
      <c r="CB26" s="126"/>
      <c r="CD26" s="131" t="s">
        <v>203</v>
      </c>
      <c r="CE26" s="131"/>
      <c r="CF26" s="131"/>
      <c r="CG26" s="131"/>
      <c r="CH26" s="131"/>
      <c r="CI26" s="131"/>
      <c r="CJ26" s="131"/>
      <c r="CK26" s="131"/>
      <c r="CL26" s="131"/>
      <c r="CM26" s="131"/>
      <c r="CN26" s="131"/>
      <c r="CO26" s="131"/>
      <c r="CP26" s="131"/>
      <c r="CQ26" s="131"/>
      <c r="CR26" s="124">
        <v>1103128</v>
      </c>
      <c r="CS26" s="124"/>
      <c r="CT26" s="124"/>
      <c r="CU26" s="124"/>
      <c r="CV26" s="124"/>
      <c r="CW26" s="124"/>
      <c r="CX26" s="124"/>
      <c r="CY26" s="124"/>
      <c r="CZ26" s="136">
        <v>9.7</v>
      </c>
      <c r="DA26" s="136"/>
      <c r="DB26" s="136"/>
      <c r="DC26" s="136"/>
      <c r="DD26" s="128">
        <v>1029085</v>
      </c>
      <c r="DE26" s="128"/>
      <c r="DF26" s="128"/>
      <c r="DG26" s="128"/>
      <c r="DH26" s="128"/>
      <c r="DI26" s="128"/>
      <c r="DJ26" s="128"/>
      <c r="DK26" s="128"/>
      <c r="DL26" s="128" t="s">
        <v>47</v>
      </c>
      <c r="DM26" s="128"/>
      <c r="DN26" s="128"/>
      <c r="DO26" s="128"/>
      <c r="DP26" s="128"/>
      <c r="DQ26" s="128"/>
      <c r="DR26" s="128"/>
      <c r="DS26" s="128"/>
      <c r="DT26" s="128"/>
      <c r="DU26" s="128"/>
      <c r="DV26" s="128"/>
      <c r="DW26" s="129" t="s">
        <v>47</v>
      </c>
      <c r="DX26" s="129"/>
      <c r="DY26" s="129"/>
      <c r="DZ26" s="129"/>
      <c r="EA26" s="129"/>
      <c r="EB26" s="129"/>
      <c r="EC26" s="129"/>
    </row>
    <row r="27" spans="2:133" ht="11.25" customHeight="1">
      <c r="B27" s="127" t="s">
        <v>204</v>
      </c>
      <c r="C27" s="127"/>
      <c r="D27" s="127"/>
      <c r="E27" s="127"/>
      <c r="F27" s="127"/>
      <c r="G27" s="127"/>
      <c r="H27" s="127"/>
      <c r="I27" s="127"/>
      <c r="J27" s="127"/>
      <c r="K27" s="127"/>
      <c r="L27" s="127"/>
      <c r="M27" s="127"/>
      <c r="N27" s="127"/>
      <c r="O27" s="127"/>
      <c r="P27" s="127"/>
      <c r="Q27" s="127"/>
      <c r="R27" s="124">
        <v>1037275</v>
      </c>
      <c r="S27" s="124"/>
      <c r="T27" s="124"/>
      <c r="U27" s="124"/>
      <c r="V27" s="124"/>
      <c r="W27" s="124"/>
      <c r="X27" s="124"/>
      <c r="Y27" s="124"/>
      <c r="Z27" s="125">
        <v>8.8</v>
      </c>
      <c r="AA27" s="125"/>
      <c r="AB27" s="125"/>
      <c r="AC27" s="125"/>
      <c r="AD27" s="128" t="s">
        <v>47</v>
      </c>
      <c r="AE27" s="128"/>
      <c r="AF27" s="128"/>
      <c r="AG27" s="128"/>
      <c r="AH27" s="128"/>
      <c r="AI27" s="128"/>
      <c r="AJ27" s="128"/>
      <c r="AK27" s="128"/>
      <c r="AL27" s="129" t="s">
        <v>47</v>
      </c>
      <c r="AM27" s="129"/>
      <c r="AN27" s="129"/>
      <c r="AO27" s="129"/>
      <c r="AP27" s="127" t="s">
        <v>102</v>
      </c>
      <c r="AQ27" s="127"/>
      <c r="AR27" s="127"/>
      <c r="AS27" s="127"/>
      <c r="AT27" s="127"/>
      <c r="AU27" s="127"/>
      <c r="AV27" s="127"/>
      <c r="AW27" s="127"/>
      <c r="AX27" s="127"/>
      <c r="AY27" s="127"/>
      <c r="AZ27" s="127"/>
      <c r="BA27" s="127"/>
      <c r="BB27" s="127"/>
      <c r="BC27" s="127"/>
      <c r="BD27" s="127"/>
      <c r="BE27" s="127"/>
      <c r="BF27" s="127"/>
      <c r="BG27" s="124">
        <v>1401114</v>
      </c>
      <c r="BH27" s="124"/>
      <c r="BI27" s="124"/>
      <c r="BJ27" s="124"/>
      <c r="BK27" s="124"/>
      <c r="BL27" s="124"/>
      <c r="BM27" s="124"/>
      <c r="BN27" s="124"/>
      <c r="BO27" s="125">
        <v>100</v>
      </c>
      <c r="BP27" s="125"/>
      <c r="BQ27" s="125"/>
      <c r="BR27" s="125"/>
      <c r="BS27" s="126" t="s">
        <v>47</v>
      </c>
      <c r="BT27" s="126"/>
      <c r="BU27" s="126"/>
      <c r="BV27" s="126"/>
      <c r="BW27" s="126"/>
      <c r="BX27" s="126"/>
      <c r="BY27" s="126"/>
      <c r="BZ27" s="126"/>
      <c r="CA27" s="126"/>
      <c r="CB27" s="126"/>
      <c r="CD27" s="131" t="s">
        <v>205</v>
      </c>
      <c r="CE27" s="131"/>
      <c r="CF27" s="131"/>
      <c r="CG27" s="131"/>
      <c r="CH27" s="131"/>
      <c r="CI27" s="131"/>
      <c r="CJ27" s="131"/>
      <c r="CK27" s="131"/>
      <c r="CL27" s="131"/>
      <c r="CM27" s="131"/>
      <c r="CN27" s="131"/>
      <c r="CO27" s="131"/>
      <c r="CP27" s="131"/>
      <c r="CQ27" s="131"/>
      <c r="CR27" s="124">
        <v>1171686</v>
      </c>
      <c r="CS27" s="124"/>
      <c r="CT27" s="124"/>
      <c r="CU27" s="124"/>
      <c r="CV27" s="124"/>
      <c r="CW27" s="124"/>
      <c r="CX27" s="124"/>
      <c r="CY27" s="124"/>
      <c r="CZ27" s="136">
        <v>10.3</v>
      </c>
      <c r="DA27" s="136"/>
      <c r="DB27" s="136"/>
      <c r="DC27" s="136"/>
      <c r="DD27" s="128">
        <v>479750</v>
      </c>
      <c r="DE27" s="128"/>
      <c r="DF27" s="128"/>
      <c r="DG27" s="128"/>
      <c r="DH27" s="128"/>
      <c r="DI27" s="128"/>
      <c r="DJ27" s="128"/>
      <c r="DK27" s="128"/>
      <c r="DL27" s="128">
        <v>478745</v>
      </c>
      <c r="DM27" s="128"/>
      <c r="DN27" s="128"/>
      <c r="DO27" s="128"/>
      <c r="DP27" s="128"/>
      <c r="DQ27" s="128"/>
      <c r="DR27" s="128"/>
      <c r="DS27" s="128"/>
      <c r="DT27" s="128"/>
      <c r="DU27" s="128"/>
      <c r="DV27" s="128"/>
      <c r="DW27" s="129">
        <v>6.1</v>
      </c>
      <c r="DX27" s="129"/>
      <c r="DY27" s="129"/>
      <c r="DZ27" s="129"/>
      <c r="EA27" s="129"/>
      <c r="EB27" s="129"/>
      <c r="EC27" s="129"/>
    </row>
    <row r="28" spans="2:133" ht="11.25" customHeight="1">
      <c r="B28" s="127" t="s">
        <v>206</v>
      </c>
      <c r="C28" s="127"/>
      <c r="D28" s="127"/>
      <c r="E28" s="127"/>
      <c r="F28" s="127"/>
      <c r="G28" s="127"/>
      <c r="H28" s="127"/>
      <c r="I28" s="127"/>
      <c r="J28" s="127"/>
      <c r="K28" s="127"/>
      <c r="L28" s="127"/>
      <c r="M28" s="127"/>
      <c r="N28" s="127"/>
      <c r="O28" s="127"/>
      <c r="P28" s="127"/>
      <c r="Q28" s="127"/>
      <c r="R28" s="124">
        <v>27137</v>
      </c>
      <c r="S28" s="124"/>
      <c r="T28" s="124"/>
      <c r="U28" s="124"/>
      <c r="V28" s="124"/>
      <c r="W28" s="124"/>
      <c r="X28" s="124"/>
      <c r="Y28" s="124"/>
      <c r="Z28" s="125">
        <v>0.2</v>
      </c>
      <c r="AA28" s="125"/>
      <c r="AB28" s="125"/>
      <c r="AC28" s="125"/>
      <c r="AD28" s="128">
        <v>9495</v>
      </c>
      <c r="AE28" s="128"/>
      <c r="AF28" s="128"/>
      <c r="AG28" s="128"/>
      <c r="AH28" s="128"/>
      <c r="AI28" s="128"/>
      <c r="AJ28" s="128"/>
      <c r="AK28" s="128"/>
      <c r="AL28" s="129">
        <v>0.1</v>
      </c>
      <c r="AM28" s="129"/>
      <c r="AN28" s="129"/>
      <c r="AO28" s="129"/>
      <c r="AP28" s="138"/>
      <c r="AQ28" s="138"/>
      <c r="AR28" s="138"/>
      <c r="AS28" s="138"/>
      <c r="AT28" s="138"/>
      <c r="AU28" s="138"/>
      <c r="AV28" s="138"/>
      <c r="AW28" s="138"/>
      <c r="AX28" s="138"/>
      <c r="AY28" s="138"/>
      <c r="AZ28" s="138"/>
      <c r="BA28" s="138"/>
      <c r="BB28" s="138"/>
      <c r="BC28" s="138"/>
      <c r="BD28" s="138"/>
      <c r="BE28" s="138"/>
      <c r="BF28" s="138"/>
      <c r="BG28" s="124"/>
      <c r="BH28" s="124"/>
      <c r="BI28" s="124"/>
      <c r="BJ28" s="124"/>
      <c r="BK28" s="124"/>
      <c r="BL28" s="124"/>
      <c r="BM28" s="124"/>
      <c r="BN28" s="124"/>
      <c r="BO28" s="125"/>
      <c r="BP28" s="125"/>
      <c r="BQ28" s="125"/>
      <c r="BR28" s="125"/>
      <c r="BS28" s="126"/>
      <c r="BT28" s="126"/>
      <c r="BU28" s="126"/>
      <c r="BV28" s="126"/>
      <c r="BW28" s="126"/>
      <c r="BX28" s="126"/>
      <c r="BY28" s="126"/>
      <c r="BZ28" s="126"/>
      <c r="CA28" s="126"/>
      <c r="CB28" s="126"/>
      <c r="CD28" s="131" t="s">
        <v>207</v>
      </c>
      <c r="CE28" s="131"/>
      <c r="CF28" s="131"/>
      <c r="CG28" s="131"/>
      <c r="CH28" s="131"/>
      <c r="CI28" s="131"/>
      <c r="CJ28" s="131"/>
      <c r="CK28" s="131"/>
      <c r="CL28" s="131"/>
      <c r="CM28" s="131"/>
      <c r="CN28" s="131"/>
      <c r="CO28" s="131"/>
      <c r="CP28" s="131"/>
      <c r="CQ28" s="131"/>
      <c r="CR28" s="124">
        <v>1571801</v>
      </c>
      <c r="CS28" s="124"/>
      <c r="CT28" s="124"/>
      <c r="CU28" s="124"/>
      <c r="CV28" s="124"/>
      <c r="CW28" s="124"/>
      <c r="CX28" s="124"/>
      <c r="CY28" s="124"/>
      <c r="CZ28" s="136">
        <v>13.9</v>
      </c>
      <c r="DA28" s="136"/>
      <c r="DB28" s="136"/>
      <c r="DC28" s="136"/>
      <c r="DD28" s="128">
        <v>1555690</v>
      </c>
      <c r="DE28" s="128"/>
      <c r="DF28" s="128"/>
      <c r="DG28" s="128"/>
      <c r="DH28" s="128"/>
      <c r="DI28" s="128"/>
      <c r="DJ28" s="128"/>
      <c r="DK28" s="128"/>
      <c r="DL28" s="128">
        <v>1266730</v>
      </c>
      <c r="DM28" s="128"/>
      <c r="DN28" s="128"/>
      <c r="DO28" s="128"/>
      <c r="DP28" s="128"/>
      <c r="DQ28" s="128"/>
      <c r="DR28" s="128"/>
      <c r="DS28" s="128"/>
      <c r="DT28" s="128"/>
      <c r="DU28" s="128"/>
      <c r="DV28" s="128"/>
      <c r="DW28" s="129">
        <v>16.1</v>
      </c>
      <c r="DX28" s="129"/>
      <c r="DY28" s="129"/>
      <c r="DZ28" s="129"/>
      <c r="EA28" s="129"/>
      <c r="EB28" s="129"/>
      <c r="EC28" s="129"/>
    </row>
    <row r="29" spans="2:133" ht="11.25" customHeight="1">
      <c r="B29" s="127" t="s">
        <v>208</v>
      </c>
      <c r="C29" s="127"/>
      <c r="D29" s="127"/>
      <c r="E29" s="127"/>
      <c r="F29" s="127"/>
      <c r="G29" s="127"/>
      <c r="H29" s="127"/>
      <c r="I29" s="127"/>
      <c r="J29" s="127"/>
      <c r="K29" s="127"/>
      <c r="L29" s="127"/>
      <c r="M29" s="127"/>
      <c r="N29" s="127"/>
      <c r="O29" s="127"/>
      <c r="P29" s="127"/>
      <c r="Q29" s="127"/>
      <c r="R29" s="124">
        <v>9924</v>
      </c>
      <c r="S29" s="124"/>
      <c r="T29" s="124"/>
      <c r="U29" s="124"/>
      <c r="V29" s="124"/>
      <c r="W29" s="124"/>
      <c r="X29" s="124"/>
      <c r="Y29" s="124"/>
      <c r="Z29" s="125">
        <v>0.1</v>
      </c>
      <c r="AA29" s="125"/>
      <c r="AB29" s="125"/>
      <c r="AC29" s="125"/>
      <c r="AD29" s="128" t="s">
        <v>47</v>
      </c>
      <c r="AE29" s="128"/>
      <c r="AF29" s="128"/>
      <c r="AG29" s="128"/>
      <c r="AH29" s="128"/>
      <c r="AI29" s="128"/>
      <c r="AJ29" s="128"/>
      <c r="AK29" s="128"/>
      <c r="AL29" s="129" t="s">
        <v>47</v>
      </c>
      <c r="AM29" s="129"/>
      <c r="AN29" s="129"/>
      <c r="AO29" s="129"/>
      <c r="AP29" s="116" t="s">
        <v>7</v>
      </c>
      <c r="AQ29" s="116"/>
      <c r="AR29" s="116"/>
      <c r="AS29" s="116"/>
      <c r="AT29" s="116"/>
      <c r="AU29" s="116"/>
      <c r="AV29" s="116"/>
      <c r="AW29" s="116"/>
      <c r="AX29" s="116"/>
      <c r="AY29" s="116"/>
      <c r="AZ29" s="116"/>
      <c r="BA29" s="116"/>
      <c r="BB29" s="116"/>
      <c r="BC29" s="116"/>
      <c r="BD29" s="116"/>
      <c r="BE29" s="116"/>
      <c r="BF29" s="116"/>
      <c r="BG29" s="116" t="s">
        <v>125</v>
      </c>
      <c r="BH29" s="116"/>
      <c r="BI29" s="116"/>
      <c r="BJ29" s="116"/>
      <c r="BK29" s="116"/>
      <c r="BL29" s="116"/>
      <c r="BM29" s="116"/>
      <c r="BN29" s="116"/>
      <c r="BO29" s="116"/>
      <c r="BP29" s="116"/>
      <c r="BQ29" s="116"/>
      <c r="BR29" s="116" t="s">
        <v>209</v>
      </c>
      <c r="BS29" s="116"/>
      <c r="BT29" s="116"/>
      <c r="BU29" s="116"/>
      <c r="BV29" s="116"/>
      <c r="BW29" s="116"/>
      <c r="BX29" s="116"/>
      <c r="BY29" s="116"/>
      <c r="BZ29" s="116"/>
      <c r="CA29" s="116"/>
      <c r="CB29" s="116"/>
      <c r="CD29" s="139" t="s">
        <v>210</v>
      </c>
      <c r="CE29" s="139"/>
      <c r="CF29" s="131" t="s">
        <v>211</v>
      </c>
      <c r="CG29" s="131"/>
      <c r="CH29" s="131"/>
      <c r="CI29" s="131"/>
      <c r="CJ29" s="131"/>
      <c r="CK29" s="131"/>
      <c r="CL29" s="131"/>
      <c r="CM29" s="131"/>
      <c r="CN29" s="131"/>
      <c r="CO29" s="131"/>
      <c r="CP29" s="131"/>
      <c r="CQ29" s="131"/>
      <c r="CR29" s="124">
        <v>1571708</v>
      </c>
      <c r="CS29" s="124"/>
      <c r="CT29" s="124"/>
      <c r="CU29" s="124"/>
      <c r="CV29" s="124"/>
      <c r="CW29" s="124"/>
      <c r="CX29" s="124"/>
      <c r="CY29" s="124"/>
      <c r="CZ29" s="136">
        <v>13.9</v>
      </c>
      <c r="DA29" s="136"/>
      <c r="DB29" s="136"/>
      <c r="DC29" s="136"/>
      <c r="DD29" s="128">
        <v>1555597</v>
      </c>
      <c r="DE29" s="128"/>
      <c r="DF29" s="128"/>
      <c r="DG29" s="128"/>
      <c r="DH29" s="128"/>
      <c r="DI29" s="128"/>
      <c r="DJ29" s="128"/>
      <c r="DK29" s="128"/>
      <c r="DL29" s="128">
        <v>1266637</v>
      </c>
      <c r="DM29" s="128"/>
      <c r="DN29" s="128"/>
      <c r="DO29" s="128"/>
      <c r="DP29" s="128"/>
      <c r="DQ29" s="128"/>
      <c r="DR29" s="128"/>
      <c r="DS29" s="128"/>
      <c r="DT29" s="128"/>
      <c r="DU29" s="128"/>
      <c r="DV29" s="128"/>
      <c r="DW29" s="129">
        <v>16.1</v>
      </c>
      <c r="DX29" s="129"/>
      <c r="DY29" s="129"/>
      <c r="DZ29" s="129"/>
      <c r="EA29" s="129"/>
      <c r="EB29" s="129"/>
      <c r="EC29" s="129"/>
    </row>
    <row r="30" spans="2:133" ht="11.25" customHeight="1">
      <c r="B30" s="127" t="s">
        <v>212</v>
      </c>
      <c r="C30" s="127"/>
      <c r="D30" s="127"/>
      <c r="E30" s="127"/>
      <c r="F30" s="127"/>
      <c r="G30" s="127"/>
      <c r="H30" s="127"/>
      <c r="I30" s="127"/>
      <c r="J30" s="127"/>
      <c r="K30" s="127"/>
      <c r="L30" s="127"/>
      <c r="M30" s="127"/>
      <c r="N30" s="127"/>
      <c r="O30" s="127"/>
      <c r="P30" s="127"/>
      <c r="Q30" s="127"/>
      <c r="R30" s="124">
        <v>8533</v>
      </c>
      <c r="S30" s="124"/>
      <c r="T30" s="124"/>
      <c r="U30" s="124"/>
      <c r="V30" s="124"/>
      <c r="W30" s="124"/>
      <c r="X30" s="124"/>
      <c r="Y30" s="124"/>
      <c r="Z30" s="125">
        <v>0.1</v>
      </c>
      <c r="AA30" s="125"/>
      <c r="AB30" s="125"/>
      <c r="AC30" s="125"/>
      <c r="AD30" s="128" t="s">
        <v>47</v>
      </c>
      <c r="AE30" s="128"/>
      <c r="AF30" s="128"/>
      <c r="AG30" s="128"/>
      <c r="AH30" s="128"/>
      <c r="AI30" s="128"/>
      <c r="AJ30" s="128"/>
      <c r="AK30" s="128"/>
      <c r="AL30" s="129" t="s">
        <v>47</v>
      </c>
      <c r="AM30" s="129"/>
      <c r="AN30" s="129"/>
      <c r="AO30" s="129"/>
      <c r="AP30" s="140" t="s">
        <v>213</v>
      </c>
      <c r="AQ30" s="140"/>
      <c r="AR30" s="140"/>
      <c r="AS30" s="140"/>
      <c r="AT30" s="141" t="s">
        <v>214</v>
      </c>
      <c r="AU30" s="142"/>
      <c r="AV30" s="142"/>
      <c r="AW30" s="142"/>
      <c r="AX30" s="119" t="s">
        <v>102</v>
      </c>
      <c r="AY30" s="119"/>
      <c r="AZ30" s="119"/>
      <c r="BA30" s="119"/>
      <c r="BB30" s="119"/>
      <c r="BC30" s="119"/>
      <c r="BD30" s="119"/>
      <c r="BE30" s="119"/>
      <c r="BF30" s="119"/>
      <c r="BG30" s="143">
        <v>98.6</v>
      </c>
      <c r="BH30" s="143"/>
      <c r="BI30" s="143"/>
      <c r="BJ30" s="143"/>
      <c r="BK30" s="143"/>
      <c r="BL30" s="143"/>
      <c r="BM30" s="144">
        <v>94.3</v>
      </c>
      <c r="BN30" s="144"/>
      <c r="BO30" s="144"/>
      <c r="BP30" s="144"/>
      <c r="BQ30" s="144"/>
      <c r="BR30" s="143">
        <v>98.5</v>
      </c>
      <c r="BS30" s="143"/>
      <c r="BT30" s="143"/>
      <c r="BU30" s="143"/>
      <c r="BV30" s="143"/>
      <c r="BW30" s="143"/>
      <c r="BX30" s="144">
        <v>94</v>
      </c>
      <c r="BY30" s="144"/>
      <c r="BZ30" s="144"/>
      <c r="CA30" s="144"/>
      <c r="CB30" s="144"/>
      <c r="CD30" s="139"/>
      <c r="CE30" s="139"/>
      <c r="CF30" s="131" t="s">
        <v>215</v>
      </c>
      <c r="CG30" s="131"/>
      <c r="CH30" s="131"/>
      <c r="CI30" s="131"/>
      <c r="CJ30" s="131"/>
      <c r="CK30" s="131"/>
      <c r="CL30" s="131"/>
      <c r="CM30" s="131"/>
      <c r="CN30" s="131"/>
      <c r="CO30" s="131"/>
      <c r="CP30" s="131"/>
      <c r="CQ30" s="131"/>
      <c r="CR30" s="124">
        <v>1469542</v>
      </c>
      <c r="CS30" s="124"/>
      <c r="CT30" s="124"/>
      <c r="CU30" s="124"/>
      <c r="CV30" s="124"/>
      <c r="CW30" s="124"/>
      <c r="CX30" s="124"/>
      <c r="CY30" s="124"/>
      <c r="CZ30" s="136">
        <v>13</v>
      </c>
      <c r="DA30" s="136"/>
      <c r="DB30" s="136"/>
      <c r="DC30" s="136"/>
      <c r="DD30" s="128">
        <v>1453431</v>
      </c>
      <c r="DE30" s="128"/>
      <c r="DF30" s="128"/>
      <c r="DG30" s="128"/>
      <c r="DH30" s="128"/>
      <c r="DI30" s="128"/>
      <c r="DJ30" s="128"/>
      <c r="DK30" s="128"/>
      <c r="DL30" s="128">
        <v>1164497</v>
      </c>
      <c r="DM30" s="128"/>
      <c r="DN30" s="128"/>
      <c r="DO30" s="128"/>
      <c r="DP30" s="128"/>
      <c r="DQ30" s="128"/>
      <c r="DR30" s="128"/>
      <c r="DS30" s="128"/>
      <c r="DT30" s="128"/>
      <c r="DU30" s="128"/>
      <c r="DV30" s="128"/>
      <c r="DW30" s="129">
        <v>14.8</v>
      </c>
      <c r="DX30" s="129"/>
      <c r="DY30" s="129"/>
      <c r="DZ30" s="129"/>
      <c r="EA30" s="129"/>
      <c r="EB30" s="129"/>
      <c r="EC30" s="129"/>
    </row>
    <row r="31" spans="2:133" ht="11.25" customHeight="1">
      <c r="B31" s="127" t="s">
        <v>216</v>
      </c>
      <c r="C31" s="127"/>
      <c r="D31" s="127"/>
      <c r="E31" s="127"/>
      <c r="F31" s="127"/>
      <c r="G31" s="127"/>
      <c r="H31" s="127"/>
      <c r="I31" s="127"/>
      <c r="J31" s="127"/>
      <c r="K31" s="127"/>
      <c r="L31" s="127"/>
      <c r="M31" s="127"/>
      <c r="N31" s="127"/>
      <c r="O31" s="127"/>
      <c r="P31" s="127"/>
      <c r="Q31" s="127"/>
      <c r="R31" s="124">
        <v>451421</v>
      </c>
      <c r="S31" s="124"/>
      <c r="T31" s="124"/>
      <c r="U31" s="124"/>
      <c r="V31" s="124"/>
      <c r="W31" s="124"/>
      <c r="X31" s="124"/>
      <c r="Y31" s="124"/>
      <c r="Z31" s="125">
        <v>3.8</v>
      </c>
      <c r="AA31" s="125"/>
      <c r="AB31" s="125"/>
      <c r="AC31" s="125"/>
      <c r="AD31" s="128" t="s">
        <v>47</v>
      </c>
      <c r="AE31" s="128"/>
      <c r="AF31" s="128"/>
      <c r="AG31" s="128"/>
      <c r="AH31" s="128"/>
      <c r="AI31" s="128"/>
      <c r="AJ31" s="128"/>
      <c r="AK31" s="128"/>
      <c r="AL31" s="129" t="s">
        <v>47</v>
      </c>
      <c r="AM31" s="129"/>
      <c r="AN31" s="129"/>
      <c r="AO31" s="129"/>
      <c r="AP31" s="140"/>
      <c r="AQ31" s="140"/>
      <c r="AR31" s="140"/>
      <c r="AS31" s="140"/>
      <c r="AT31" s="141"/>
      <c r="AU31" s="118" t="s">
        <v>217</v>
      </c>
      <c r="AV31" s="118"/>
      <c r="AW31" s="118"/>
      <c r="AX31" s="127" t="s">
        <v>218</v>
      </c>
      <c r="AY31" s="127"/>
      <c r="AZ31" s="127"/>
      <c r="BA31" s="127"/>
      <c r="BB31" s="127"/>
      <c r="BC31" s="127"/>
      <c r="BD31" s="127"/>
      <c r="BE31" s="127"/>
      <c r="BF31" s="127"/>
      <c r="BG31" s="145">
        <v>99.2</v>
      </c>
      <c r="BH31" s="145"/>
      <c r="BI31" s="145"/>
      <c r="BJ31" s="145"/>
      <c r="BK31" s="145"/>
      <c r="BL31" s="145"/>
      <c r="BM31" s="146">
        <v>96.1</v>
      </c>
      <c r="BN31" s="146"/>
      <c r="BO31" s="146"/>
      <c r="BP31" s="146"/>
      <c r="BQ31" s="146"/>
      <c r="BR31" s="145">
        <v>99.1</v>
      </c>
      <c r="BS31" s="145"/>
      <c r="BT31" s="145"/>
      <c r="BU31" s="145"/>
      <c r="BV31" s="145"/>
      <c r="BW31" s="145"/>
      <c r="BX31" s="146">
        <v>96</v>
      </c>
      <c r="BY31" s="146"/>
      <c r="BZ31" s="146"/>
      <c r="CA31" s="146"/>
      <c r="CB31" s="146"/>
      <c r="CD31" s="139"/>
      <c r="CE31" s="139"/>
      <c r="CF31" s="131" t="s">
        <v>219</v>
      </c>
      <c r="CG31" s="131"/>
      <c r="CH31" s="131"/>
      <c r="CI31" s="131"/>
      <c r="CJ31" s="131"/>
      <c r="CK31" s="131"/>
      <c r="CL31" s="131"/>
      <c r="CM31" s="131"/>
      <c r="CN31" s="131"/>
      <c r="CO31" s="131"/>
      <c r="CP31" s="131"/>
      <c r="CQ31" s="131"/>
      <c r="CR31" s="124">
        <v>102166</v>
      </c>
      <c r="CS31" s="124"/>
      <c r="CT31" s="124"/>
      <c r="CU31" s="124"/>
      <c r="CV31" s="124"/>
      <c r="CW31" s="124"/>
      <c r="CX31" s="124"/>
      <c r="CY31" s="124"/>
      <c r="CZ31" s="136">
        <v>0.9</v>
      </c>
      <c r="DA31" s="136"/>
      <c r="DB31" s="136"/>
      <c r="DC31" s="136"/>
      <c r="DD31" s="128">
        <v>102166</v>
      </c>
      <c r="DE31" s="128"/>
      <c r="DF31" s="128"/>
      <c r="DG31" s="128"/>
      <c r="DH31" s="128"/>
      <c r="DI31" s="128"/>
      <c r="DJ31" s="128"/>
      <c r="DK31" s="128"/>
      <c r="DL31" s="128">
        <v>102140</v>
      </c>
      <c r="DM31" s="128"/>
      <c r="DN31" s="128"/>
      <c r="DO31" s="128"/>
      <c r="DP31" s="128"/>
      <c r="DQ31" s="128"/>
      <c r="DR31" s="128"/>
      <c r="DS31" s="128"/>
      <c r="DT31" s="128"/>
      <c r="DU31" s="128"/>
      <c r="DV31" s="128"/>
      <c r="DW31" s="129">
        <v>1.3</v>
      </c>
      <c r="DX31" s="129"/>
      <c r="DY31" s="129"/>
      <c r="DZ31" s="129"/>
      <c r="EA31" s="129"/>
      <c r="EB31" s="129"/>
      <c r="EC31" s="129"/>
    </row>
    <row r="32" spans="2:133" ht="11.25" customHeight="1">
      <c r="B32" s="127" t="s">
        <v>220</v>
      </c>
      <c r="C32" s="127"/>
      <c r="D32" s="127"/>
      <c r="E32" s="127"/>
      <c r="F32" s="127"/>
      <c r="G32" s="127"/>
      <c r="H32" s="127"/>
      <c r="I32" s="127"/>
      <c r="J32" s="127"/>
      <c r="K32" s="127"/>
      <c r="L32" s="127"/>
      <c r="M32" s="127"/>
      <c r="N32" s="127"/>
      <c r="O32" s="127"/>
      <c r="P32" s="127"/>
      <c r="Q32" s="127"/>
      <c r="R32" s="124">
        <v>318857</v>
      </c>
      <c r="S32" s="124"/>
      <c r="T32" s="124"/>
      <c r="U32" s="124"/>
      <c r="V32" s="124"/>
      <c r="W32" s="124"/>
      <c r="X32" s="124"/>
      <c r="Y32" s="124"/>
      <c r="Z32" s="125">
        <v>2.7</v>
      </c>
      <c r="AA32" s="125"/>
      <c r="AB32" s="125"/>
      <c r="AC32" s="125"/>
      <c r="AD32" s="128">
        <v>19241</v>
      </c>
      <c r="AE32" s="128"/>
      <c r="AF32" s="128"/>
      <c r="AG32" s="128"/>
      <c r="AH32" s="128"/>
      <c r="AI32" s="128"/>
      <c r="AJ32" s="128"/>
      <c r="AK32" s="128"/>
      <c r="AL32" s="129">
        <v>0.2</v>
      </c>
      <c r="AM32" s="129"/>
      <c r="AN32" s="129"/>
      <c r="AO32" s="129"/>
      <c r="AP32" s="140"/>
      <c r="AQ32" s="140"/>
      <c r="AR32" s="140"/>
      <c r="AS32" s="140"/>
      <c r="AT32" s="141"/>
      <c r="AU32" s="147"/>
      <c r="AV32" s="147"/>
      <c r="AW32" s="147"/>
      <c r="AX32" s="138" t="s">
        <v>221</v>
      </c>
      <c r="AY32" s="138"/>
      <c r="AZ32" s="138"/>
      <c r="BA32" s="138"/>
      <c r="BB32" s="138"/>
      <c r="BC32" s="138"/>
      <c r="BD32" s="138"/>
      <c r="BE32" s="138"/>
      <c r="BF32" s="138"/>
      <c r="BG32" s="148">
        <v>97.9</v>
      </c>
      <c r="BH32" s="148"/>
      <c r="BI32" s="148"/>
      <c r="BJ32" s="148"/>
      <c r="BK32" s="148"/>
      <c r="BL32" s="148"/>
      <c r="BM32" s="149">
        <v>91.8</v>
      </c>
      <c r="BN32" s="149"/>
      <c r="BO32" s="149"/>
      <c r="BP32" s="149"/>
      <c r="BQ32" s="149"/>
      <c r="BR32" s="148">
        <v>97.8</v>
      </c>
      <c r="BS32" s="148"/>
      <c r="BT32" s="148"/>
      <c r="BU32" s="148"/>
      <c r="BV32" s="148"/>
      <c r="BW32" s="148"/>
      <c r="BX32" s="149">
        <v>91.4</v>
      </c>
      <c r="BY32" s="149"/>
      <c r="BZ32" s="149"/>
      <c r="CA32" s="149"/>
      <c r="CB32" s="149"/>
      <c r="CD32" s="139"/>
      <c r="CE32" s="139"/>
      <c r="CF32" s="131" t="s">
        <v>222</v>
      </c>
      <c r="CG32" s="131"/>
      <c r="CH32" s="131"/>
      <c r="CI32" s="131"/>
      <c r="CJ32" s="131"/>
      <c r="CK32" s="131"/>
      <c r="CL32" s="131"/>
      <c r="CM32" s="131"/>
      <c r="CN32" s="131"/>
      <c r="CO32" s="131"/>
      <c r="CP32" s="131"/>
      <c r="CQ32" s="131"/>
      <c r="CR32" s="124">
        <v>93</v>
      </c>
      <c r="CS32" s="124"/>
      <c r="CT32" s="124"/>
      <c r="CU32" s="124"/>
      <c r="CV32" s="124"/>
      <c r="CW32" s="124"/>
      <c r="CX32" s="124"/>
      <c r="CY32" s="124"/>
      <c r="CZ32" s="136">
        <v>0</v>
      </c>
      <c r="DA32" s="136"/>
      <c r="DB32" s="136"/>
      <c r="DC32" s="136"/>
      <c r="DD32" s="128">
        <v>93</v>
      </c>
      <c r="DE32" s="128"/>
      <c r="DF32" s="128"/>
      <c r="DG32" s="128"/>
      <c r="DH32" s="128"/>
      <c r="DI32" s="128"/>
      <c r="DJ32" s="128"/>
      <c r="DK32" s="128"/>
      <c r="DL32" s="128">
        <v>93</v>
      </c>
      <c r="DM32" s="128"/>
      <c r="DN32" s="128"/>
      <c r="DO32" s="128"/>
      <c r="DP32" s="128"/>
      <c r="DQ32" s="128"/>
      <c r="DR32" s="128"/>
      <c r="DS32" s="128"/>
      <c r="DT32" s="128"/>
      <c r="DU32" s="128"/>
      <c r="DV32" s="128"/>
      <c r="DW32" s="129">
        <v>0</v>
      </c>
      <c r="DX32" s="129"/>
      <c r="DY32" s="129"/>
      <c r="DZ32" s="129"/>
      <c r="EA32" s="129"/>
      <c r="EB32" s="129"/>
      <c r="EC32" s="129"/>
    </row>
    <row r="33" spans="2:133" ht="11.25" customHeight="1">
      <c r="B33" s="127" t="s">
        <v>223</v>
      </c>
      <c r="C33" s="127"/>
      <c r="D33" s="127"/>
      <c r="E33" s="127"/>
      <c r="F33" s="127"/>
      <c r="G33" s="127"/>
      <c r="H33" s="127"/>
      <c r="I33" s="127"/>
      <c r="J33" s="127"/>
      <c r="K33" s="127"/>
      <c r="L33" s="127"/>
      <c r="M33" s="127"/>
      <c r="N33" s="127"/>
      <c r="O33" s="127"/>
      <c r="P33" s="127"/>
      <c r="Q33" s="127"/>
      <c r="R33" s="124">
        <v>620700</v>
      </c>
      <c r="S33" s="124"/>
      <c r="T33" s="124"/>
      <c r="U33" s="124"/>
      <c r="V33" s="124"/>
      <c r="W33" s="124"/>
      <c r="X33" s="124"/>
      <c r="Y33" s="124"/>
      <c r="Z33" s="125">
        <v>5.3</v>
      </c>
      <c r="AA33" s="125"/>
      <c r="AB33" s="125"/>
      <c r="AC33" s="125"/>
      <c r="AD33" s="128" t="s">
        <v>47</v>
      </c>
      <c r="AE33" s="128"/>
      <c r="AF33" s="128"/>
      <c r="AG33" s="128"/>
      <c r="AH33" s="128"/>
      <c r="AI33" s="128"/>
      <c r="AJ33" s="128"/>
      <c r="AK33" s="128"/>
      <c r="AL33" s="129" t="s">
        <v>47</v>
      </c>
      <c r="AM33" s="129"/>
      <c r="AN33" s="129"/>
      <c r="AO33" s="129"/>
      <c r="AP33" s="150"/>
      <c r="AQ33" s="151"/>
      <c r="AR33" s="118"/>
      <c r="AS33" s="142"/>
      <c r="AT33" s="142"/>
      <c r="AU33" s="142"/>
      <c r="AV33" s="142"/>
      <c r="AW33" s="142"/>
      <c r="AX33" s="142"/>
      <c r="AY33" s="142"/>
      <c r="AZ33" s="142"/>
      <c r="BA33" s="142"/>
      <c r="BB33" s="142"/>
      <c r="BC33" s="142"/>
      <c r="BD33" s="142"/>
      <c r="BE33" s="142"/>
      <c r="BF33" s="142"/>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D33" s="131" t="s">
        <v>224</v>
      </c>
      <c r="CE33" s="131"/>
      <c r="CF33" s="131"/>
      <c r="CG33" s="131"/>
      <c r="CH33" s="131"/>
      <c r="CI33" s="131"/>
      <c r="CJ33" s="131"/>
      <c r="CK33" s="131"/>
      <c r="CL33" s="131"/>
      <c r="CM33" s="131"/>
      <c r="CN33" s="131"/>
      <c r="CO33" s="131"/>
      <c r="CP33" s="131"/>
      <c r="CQ33" s="131"/>
      <c r="CR33" s="124">
        <v>5487813</v>
      </c>
      <c r="CS33" s="124"/>
      <c r="CT33" s="124"/>
      <c r="CU33" s="124"/>
      <c r="CV33" s="124"/>
      <c r="CW33" s="124"/>
      <c r="CX33" s="124"/>
      <c r="CY33" s="124"/>
      <c r="CZ33" s="136">
        <v>48.4</v>
      </c>
      <c r="DA33" s="136"/>
      <c r="DB33" s="136"/>
      <c r="DC33" s="136"/>
      <c r="DD33" s="128">
        <v>4076995</v>
      </c>
      <c r="DE33" s="128"/>
      <c r="DF33" s="128"/>
      <c r="DG33" s="128"/>
      <c r="DH33" s="128"/>
      <c r="DI33" s="128"/>
      <c r="DJ33" s="128"/>
      <c r="DK33" s="128"/>
      <c r="DL33" s="128">
        <v>3297447</v>
      </c>
      <c r="DM33" s="128"/>
      <c r="DN33" s="128"/>
      <c r="DO33" s="128"/>
      <c r="DP33" s="128"/>
      <c r="DQ33" s="128"/>
      <c r="DR33" s="128"/>
      <c r="DS33" s="128"/>
      <c r="DT33" s="128"/>
      <c r="DU33" s="128"/>
      <c r="DV33" s="128"/>
      <c r="DW33" s="129">
        <v>41.9</v>
      </c>
      <c r="DX33" s="129"/>
      <c r="DY33" s="129"/>
      <c r="DZ33" s="129"/>
      <c r="EA33" s="129"/>
      <c r="EB33" s="129"/>
      <c r="EC33" s="129"/>
    </row>
    <row r="34" spans="2:133" ht="11.25" customHeight="1">
      <c r="B34" s="127" t="s">
        <v>225</v>
      </c>
      <c r="C34" s="127"/>
      <c r="D34" s="127"/>
      <c r="E34" s="127"/>
      <c r="F34" s="127"/>
      <c r="G34" s="127"/>
      <c r="H34" s="127"/>
      <c r="I34" s="127"/>
      <c r="J34" s="127"/>
      <c r="K34" s="127"/>
      <c r="L34" s="127"/>
      <c r="M34" s="127"/>
      <c r="N34" s="127"/>
      <c r="O34" s="127"/>
      <c r="P34" s="127"/>
      <c r="Q34" s="127"/>
      <c r="R34" s="124" t="s">
        <v>47</v>
      </c>
      <c r="S34" s="124"/>
      <c r="T34" s="124"/>
      <c r="U34" s="124"/>
      <c r="V34" s="124"/>
      <c r="W34" s="124"/>
      <c r="X34" s="124"/>
      <c r="Y34" s="124"/>
      <c r="Z34" s="125" t="s">
        <v>47</v>
      </c>
      <c r="AA34" s="125"/>
      <c r="AB34" s="125"/>
      <c r="AC34" s="125"/>
      <c r="AD34" s="128" t="s">
        <v>47</v>
      </c>
      <c r="AE34" s="128"/>
      <c r="AF34" s="128"/>
      <c r="AG34" s="128"/>
      <c r="AH34" s="128"/>
      <c r="AI34" s="128"/>
      <c r="AJ34" s="128"/>
      <c r="AK34" s="128"/>
      <c r="AL34" s="129" t="s">
        <v>47</v>
      </c>
      <c r="AM34" s="129"/>
      <c r="AN34" s="129"/>
      <c r="AO34" s="129"/>
      <c r="AP34" s="152"/>
      <c r="AQ34" s="116" t="s">
        <v>226</v>
      </c>
      <c r="AR34" s="116"/>
      <c r="AS34" s="116"/>
      <c r="AT34" s="116"/>
      <c r="AU34" s="116"/>
      <c r="AV34" s="116"/>
      <c r="AW34" s="116"/>
      <c r="AX34" s="116"/>
      <c r="AY34" s="116"/>
      <c r="AZ34" s="116"/>
      <c r="BA34" s="116"/>
      <c r="BB34" s="116"/>
      <c r="BC34" s="116"/>
      <c r="BD34" s="116"/>
      <c r="BE34" s="116"/>
      <c r="BF34" s="116"/>
      <c r="BG34" s="116" t="s">
        <v>227</v>
      </c>
      <c r="BH34" s="116"/>
      <c r="BI34" s="116"/>
      <c r="BJ34" s="116"/>
      <c r="BK34" s="116"/>
      <c r="BL34" s="116"/>
      <c r="BM34" s="116"/>
      <c r="BN34" s="116"/>
      <c r="BO34" s="116"/>
      <c r="BP34" s="116"/>
      <c r="BQ34" s="116"/>
      <c r="BR34" s="116"/>
      <c r="BS34" s="116"/>
      <c r="BT34" s="116"/>
      <c r="BU34" s="116"/>
      <c r="BV34" s="116"/>
      <c r="BW34" s="116"/>
      <c r="BX34" s="116"/>
      <c r="BY34" s="116"/>
      <c r="BZ34" s="116"/>
      <c r="CA34" s="116"/>
      <c r="CB34" s="116"/>
      <c r="CD34" s="131" t="s">
        <v>228</v>
      </c>
      <c r="CE34" s="131"/>
      <c r="CF34" s="131"/>
      <c r="CG34" s="131"/>
      <c r="CH34" s="131"/>
      <c r="CI34" s="131"/>
      <c r="CJ34" s="131"/>
      <c r="CK34" s="131"/>
      <c r="CL34" s="131"/>
      <c r="CM34" s="131"/>
      <c r="CN34" s="131"/>
      <c r="CO34" s="131"/>
      <c r="CP34" s="131"/>
      <c r="CQ34" s="131"/>
      <c r="CR34" s="124">
        <v>1474088</v>
      </c>
      <c r="CS34" s="124"/>
      <c r="CT34" s="124"/>
      <c r="CU34" s="124"/>
      <c r="CV34" s="124"/>
      <c r="CW34" s="124"/>
      <c r="CX34" s="124"/>
      <c r="CY34" s="124"/>
      <c r="CZ34" s="136">
        <v>13</v>
      </c>
      <c r="DA34" s="136"/>
      <c r="DB34" s="136"/>
      <c r="DC34" s="136"/>
      <c r="DD34" s="128">
        <v>1091148</v>
      </c>
      <c r="DE34" s="128"/>
      <c r="DF34" s="128"/>
      <c r="DG34" s="128"/>
      <c r="DH34" s="128"/>
      <c r="DI34" s="128"/>
      <c r="DJ34" s="128"/>
      <c r="DK34" s="128"/>
      <c r="DL34" s="128">
        <v>1022246</v>
      </c>
      <c r="DM34" s="128"/>
      <c r="DN34" s="128"/>
      <c r="DO34" s="128"/>
      <c r="DP34" s="128"/>
      <c r="DQ34" s="128"/>
      <c r="DR34" s="128"/>
      <c r="DS34" s="128"/>
      <c r="DT34" s="128"/>
      <c r="DU34" s="128"/>
      <c r="DV34" s="128"/>
      <c r="DW34" s="129">
        <v>13</v>
      </c>
      <c r="DX34" s="129"/>
      <c r="DY34" s="129"/>
      <c r="DZ34" s="129"/>
      <c r="EA34" s="129"/>
      <c r="EB34" s="129"/>
      <c r="EC34" s="129"/>
    </row>
    <row r="35" spans="2:133" ht="11.25" customHeight="1">
      <c r="B35" s="127" t="s">
        <v>229</v>
      </c>
      <c r="C35" s="127"/>
      <c r="D35" s="127"/>
      <c r="E35" s="127"/>
      <c r="F35" s="127"/>
      <c r="G35" s="127"/>
      <c r="H35" s="127"/>
      <c r="I35" s="127"/>
      <c r="J35" s="127"/>
      <c r="K35" s="127"/>
      <c r="L35" s="127"/>
      <c r="M35" s="127"/>
      <c r="N35" s="127"/>
      <c r="O35" s="127"/>
      <c r="P35" s="127"/>
      <c r="Q35" s="127"/>
      <c r="R35" s="124" t="s">
        <v>47</v>
      </c>
      <c r="S35" s="124"/>
      <c r="T35" s="124"/>
      <c r="U35" s="124"/>
      <c r="V35" s="124"/>
      <c r="W35" s="124"/>
      <c r="X35" s="124"/>
      <c r="Y35" s="124"/>
      <c r="Z35" s="125" t="s">
        <v>47</v>
      </c>
      <c r="AA35" s="125"/>
      <c r="AB35" s="125"/>
      <c r="AC35" s="125"/>
      <c r="AD35" s="128" t="s">
        <v>47</v>
      </c>
      <c r="AE35" s="128"/>
      <c r="AF35" s="128"/>
      <c r="AG35" s="128"/>
      <c r="AH35" s="128"/>
      <c r="AI35" s="128"/>
      <c r="AJ35" s="128"/>
      <c r="AK35" s="128"/>
      <c r="AL35" s="129" t="s">
        <v>47</v>
      </c>
      <c r="AM35" s="129"/>
      <c r="AN35" s="129"/>
      <c r="AO35" s="129"/>
      <c r="AP35" s="152"/>
      <c r="AQ35" s="130" t="s">
        <v>102</v>
      </c>
      <c r="AR35" s="130"/>
      <c r="AS35" s="130"/>
      <c r="AT35" s="130"/>
      <c r="AU35" s="130"/>
      <c r="AV35" s="130"/>
      <c r="AW35" s="130"/>
      <c r="AX35" s="130"/>
      <c r="AY35" s="130"/>
      <c r="AZ35" s="153">
        <v>1386013</v>
      </c>
      <c r="BA35" s="153"/>
      <c r="BB35" s="153"/>
      <c r="BC35" s="153"/>
      <c r="BD35" s="153"/>
      <c r="BE35" s="153"/>
      <c r="BF35" s="153"/>
      <c r="BG35" s="130" t="s">
        <v>29</v>
      </c>
      <c r="BH35" s="130"/>
      <c r="BI35" s="130"/>
      <c r="BJ35" s="130"/>
      <c r="BK35" s="130"/>
      <c r="BL35" s="130"/>
      <c r="BM35" s="130"/>
      <c r="BN35" s="130"/>
      <c r="BO35" s="130"/>
      <c r="BP35" s="130"/>
      <c r="BQ35" s="130"/>
      <c r="BR35" s="130"/>
      <c r="BS35" s="130"/>
      <c r="BT35" s="130"/>
      <c r="BU35" s="130"/>
      <c r="BV35" s="153">
        <v>379842</v>
      </c>
      <c r="BW35" s="153"/>
      <c r="BX35" s="153"/>
      <c r="BY35" s="153"/>
      <c r="BZ35" s="153"/>
      <c r="CA35" s="153"/>
      <c r="CB35" s="153"/>
      <c r="CD35" s="131" t="s">
        <v>230</v>
      </c>
      <c r="CE35" s="131"/>
      <c r="CF35" s="131"/>
      <c r="CG35" s="131"/>
      <c r="CH35" s="131"/>
      <c r="CI35" s="131"/>
      <c r="CJ35" s="131"/>
      <c r="CK35" s="131"/>
      <c r="CL35" s="131"/>
      <c r="CM35" s="131"/>
      <c r="CN35" s="131"/>
      <c r="CO35" s="131"/>
      <c r="CP35" s="131"/>
      <c r="CQ35" s="131"/>
      <c r="CR35" s="124">
        <v>290808</v>
      </c>
      <c r="CS35" s="124"/>
      <c r="CT35" s="124"/>
      <c r="CU35" s="124"/>
      <c r="CV35" s="124"/>
      <c r="CW35" s="124"/>
      <c r="CX35" s="124"/>
      <c r="CY35" s="124"/>
      <c r="CZ35" s="136">
        <v>2.6</v>
      </c>
      <c r="DA35" s="136"/>
      <c r="DB35" s="136"/>
      <c r="DC35" s="136"/>
      <c r="DD35" s="128">
        <v>285688</v>
      </c>
      <c r="DE35" s="128"/>
      <c r="DF35" s="128"/>
      <c r="DG35" s="128"/>
      <c r="DH35" s="128"/>
      <c r="DI35" s="128"/>
      <c r="DJ35" s="128"/>
      <c r="DK35" s="128"/>
      <c r="DL35" s="128">
        <v>226529</v>
      </c>
      <c r="DM35" s="128"/>
      <c r="DN35" s="128"/>
      <c r="DO35" s="128"/>
      <c r="DP35" s="128"/>
      <c r="DQ35" s="128"/>
      <c r="DR35" s="128"/>
      <c r="DS35" s="128"/>
      <c r="DT35" s="128"/>
      <c r="DU35" s="128"/>
      <c r="DV35" s="128"/>
      <c r="DW35" s="129">
        <v>2.9</v>
      </c>
      <c r="DX35" s="129"/>
      <c r="DY35" s="129"/>
      <c r="DZ35" s="129"/>
      <c r="EA35" s="129"/>
      <c r="EB35" s="129"/>
      <c r="EC35" s="129"/>
    </row>
    <row r="36" spans="2:133" ht="11.25" customHeight="1">
      <c r="B36" s="138" t="s">
        <v>231</v>
      </c>
      <c r="C36" s="138"/>
      <c r="D36" s="138"/>
      <c r="E36" s="138"/>
      <c r="F36" s="138"/>
      <c r="G36" s="138"/>
      <c r="H36" s="138"/>
      <c r="I36" s="138"/>
      <c r="J36" s="138"/>
      <c r="K36" s="138"/>
      <c r="L36" s="138"/>
      <c r="M36" s="138"/>
      <c r="N36" s="138"/>
      <c r="O36" s="138"/>
      <c r="P36" s="138"/>
      <c r="Q36" s="138"/>
      <c r="R36" s="154">
        <v>11747133</v>
      </c>
      <c r="S36" s="154"/>
      <c r="T36" s="154"/>
      <c r="U36" s="154"/>
      <c r="V36" s="154"/>
      <c r="W36" s="154"/>
      <c r="X36" s="154"/>
      <c r="Y36" s="154"/>
      <c r="Z36" s="155">
        <v>100</v>
      </c>
      <c r="AA36" s="155"/>
      <c r="AB36" s="155"/>
      <c r="AC36" s="155"/>
      <c r="AD36" s="156">
        <v>7873737</v>
      </c>
      <c r="AE36" s="156"/>
      <c r="AF36" s="156"/>
      <c r="AG36" s="156"/>
      <c r="AH36" s="156"/>
      <c r="AI36" s="156"/>
      <c r="AJ36" s="156"/>
      <c r="AK36" s="156"/>
      <c r="AL36" s="157">
        <v>100</v>
      </c>
      <c r="AM36" s="157"/>
      <c r="AN36" s="157"/>
      <c r="AO36" s="157"/>
      <c r="AQ36" s="158" t="s">
        <v>232</v>
      </c>
      <c r="AR36" s="158"/>
      <c r="AS36" s="158"/>
      <c r="AT36" s="158"/>
      <c r="AU36" s="158"/>
      <c r="AV36" s="158"/>
      <c r="AW36" s="158"/>
      <c r="AX36" s="158"/>
      <c r="AY36" s="158"/>
      <c r="AZ36" s="159">
        <v>202954</v>
      </c>
      <c r="BA36" s="159"/>
      <c r="BB36" s="159"/>
      <c r="BC36" s="159"/>
      <c r="BD36" s="159"/>
      <c r="BE36" s="159"/>
      <c r="BF36" s="159"/>
      <c r="BG36" s="131" t="s">
        <v>233</v>
      </c>
      <c r="BH36" s="131"/>
      <c r="BI36" s="131"/>
      <c r="BJ36" s="131"/>
      <c r="BK36" s="131"/>
      <c r="BL36" s="131"/>
      <c r="BM36" s="131"/>
      <c r="BN36" s="131"/>
      <c r="BO36" s="131"/>
      <c r="BP36" s="131"/>
      <c r="BQ36" s="131"/>
      <c r="BR36" s="131"/>
      <c r="BS36" s="131"/>
      <c r="BT36" s="131"/>
      <c r="BU36" s="131"/>
      <c r="BV36" s="159">
        <v>339520</v>
      </c>
      <c r="BW36" s="159"/>
      <c r="BX36" s="159"/>
      <c r="BY36" s="159"/>
      <c r="BZ36" s="159"/>
      <c r="CA36" s="159"/>
      <c r="CB36" s="159"/>
      <c r="CD36" s="131" t="s">
        <v>234</v>
      </c>
      <c r="CE36" s="131"/>
      <c r="CF36" s="131"/>
      <c r="CG36" s="131"/>
      <c r="CH36" s="131"/>
      <c r="CI36" s="131"/>
      <c r="CJ36" s="131"/>
      <c r="CK36" s="131"/>
      <c r="CL36" s="131"/>
      <c r="CM36" s="131"/>
      <c r="CN36" s="131"/>
      <c r="CO36" s="131"/>
      <c r="CP36" s="131"/>
      <c r="CQ36" s="131"/>
      <c r="CR36" s="124">
        <v>1854194</v>
      </c>
      <c r="CS36" s="124"/>
      <c r="CT36" s="124"/>
      <c r="CU36" s="124"/>
      <c r="CV36" s="124"/>
      <c r="CW36" s="124"/>
      <c r="CX36" s="124"/>
      <c r="CY36" s="124"/>
      <c r="CZ36" s="136">
        <v>16.4</v>
      </c>
      <c r="DA36" s="136"/>
      <c r="DB36" s="136"/>
      <c r="DC36" s="136"/>
      <c r="DD36" s="128">
        <v>1128874</v>
      </c>
      <c r="DE36" s="128"/>
      <c r="DF36" s="128"/>
      <c r="DG36" s="128"/>
      <c r="DH36" s="128"/>
      <c r="DI36" s="128"/>
      <c r="DJ36" s="128"/>
      <c r="DK36" s="128"/>
      <c r="DL36" s="128">
        <v>983919</v>
      </c>
      <c r="DM36" s="128"/>
      <c r="DN36" s="128"/>
      <c r="DO36" s="128"/>
      <c r="DP36" s="128"/>
      <c r="DQ36" s="128"/>
      <c r="DR36" s="128"/>
      <c r="DS36" s="128"/>
      <c r="DT36" s="128"/>
      <c r="DU36" s="128"/>
      <c r="DV36" s="128"/>
      <c r="DW36" s="129">
        <v>12.5</v>
      </c>
      <c r="DX36" s="129"/>
      <c r="DY36" s="129"/>
      <c r="DZ36" s="129"/>
      <c r="EA36" s="129"/>
      <c r="EB36" s="129"/>
      <c r="EC36" s="129"/>
    </row>
    <row r="37" spans="43:133" ht="11.25" customHeight="1">
      <c r="AQ37" s="158" t="s">
        <v>235</v>
      </c>
      <c r="AR37" s="158"/>
      <c r="AS37" s="158"/>
      <c r="AT37" s="158"/>
      <c r="AU37" s="158"/>
      <c r="AV37" s="158"/>
      <c r="AW37" s="158"/>
      <c r="AX37" s="158"/>
      <c r="AY37" s="158"/>
      <c r="AZ37" s="159">
        <v>152178</v>
      </c>
      <c r="BA37" s="159"/>
      <c r="BB37" s="159"/>
      <c r="BC37" s="159"/>
      <c r="BD37" s="159"/>
      <c r="BE37" s="159"/>
      <c r="BF37" s="159"/>
      <c r="BG37" s="131" t="s">
        <v>236</v>
      </c>
      <c r="BH37" s="131"/>
      <c r="BI37" s="131"/>
      <c r="BJ37" s="131"/>
      <c r="BK37" s="131"/>
      <c r="BL37" s="131"/>
      <c r="BM37" s="131"/>
      <c r="BN37" s="131"/>
      <c r="BO37" s="131"/>
      <c r="BP37" s="131"/>
      <c r="BQ37" s="131"/>
      <c r="BR37" s="131"/>
      <c r="BS37" s="131"/>
      <c r="BT37" s="131"/>
      <c r="BU37" s="131"/>
      <c r="BV37" s="159">
        <v>2952</v>
      </c>
      <c r="BW37" s="159"/>
      <c r="BX37" s="159"/>
      <c r="BY37" s="159"/>
      <c r="BZ37" s="159"/>
      <c r="CA37" s="159"/>
      <c r="CB37" s="159"/>
      <c r="CD37" s="131" t="s">
        <v>237</v>
      </c>
      <c r="CE37" s="131"/>
      <c r="CF37" s="131"/>
      <c r="CG37" s="131"/>
      <c r="CH37" s="131"/>
      <c r="CI37" s="131"/>
      <c r="CJ37" s="131"/>
      <c r="CK37" s="131"/>
      <c r="CL37" s="131"/>
      <c r="CM37" s="131"/>
      <c r="CN37" s="131"/>
      <c r="CO37" s="131"/>
      <c r="CP37" s="131"/>
      <c r="CQ37" s="131"/>
      <c r="CR37" s="124">
        <v>732134</v>
      </c>
      <c r="CS37" s="124"/>
      <c r="CT37" s="124"/>
      <c r="CU37" s="124"/>
      <c r="CV37" s="124"/>
      <c r="CW37" s="124"/>
      <c r="CX37" s="124"/>
      <c r="CY37" s="124"/>
      <c r="CZ37" s="136">
        <v>6.5</v>
      </c>
      <c r="DA37" s="136"/>
      <c r="DB37" s="136"/>
      <c r="DC37" s="136"/>
      <c r="DD37" s="128">
        <v>679989</v>
      </c>
      <c r="DE37" s="128"/>
      <c r="DF37" s="128"/>
      <c r="DG37" s="128"/>
      <c r="DH37" s="128"/>
      <c r="DI37" s="128"/>
      <c r="DJ37" s="128"/>
      <c r="DK37" s="128"/>
      <c r="DL37" s="128">
        <v>668061</v>
      </c>
      <c r="DM37" s="128"/>
      <c r="DN37" s="128"/>
      <c r="DO37" s="128"/>
      <c r="DP37" s="128"/>
      <c r="DQ37" s="128"/>
      <c r="DR37" s="128"/>
      <c r="DS37" s="128"/>
      <c r="DT37" s="128"/>
      <c r="DU37" s="128"/>
      <c r="DV37" s="128"/>
      <c r="DW37" s="129">
        <v>8.5</v>
      </c>
      <c r="DX37" s="129"/>
      <c r="DY37" s="129"/>
      <c r="DZ37" s="129"/>
      <c r="EA37" s="129"/>
      <c r="EB37" s="129"/>
      <c r="EC37" s="129"/>
    </row>
    <row r="38" spans="43:133" ht="11.25" customHeight="1">
      <c r="AQ38" s="158" t="s">
        <v>238</v>
      </c>
      <c r="AR38" s="158"/>
      <c r="AS38" s="158"/>
      <c r="AT38" s="158"/>
      <c r="AU38" s="158"/>
      <c r="AV38" s="158"/>
      <c r="AW38" s="158"/>
      <c r="AX38" s="158"/>
      <c r="AY38" s="158"/>
      <c r="AZ38" s="159">
        <v>35333</v>
      </c>
      <c r="BA38" s="159"/>
      <c r="BB38" s="159"/>
      <c r="BC38" s="159"/>
      <c r="BD38" s="159"/>
      <c r="BE38" s="159"/>
      <c r="BF38" s="159"/>
      <c r="BG38" s="131" t="s">
        <v>239</v>
      </c>
      <c r="BH38" s="131"/>
      <c r="BI38" s="131"/>
      <c r="BJ38" s="131"/>
      <c r="BK38" s="131"/>
      <c r="BL38" s="131"/>
      <c r="BM38" s="131"/>
      <c r="BN38" s="131"/>
      <c r="BO38" s="131"/>
      <c r="BP38" s="131"/>
      <c r="BQ38" s="131"/>
      <c r="BR38" s="131"/>
      <c r="BS38" s="131"/>
      <c r="BT38" s="131"/>
      <c r="BU38" s="131"/>
      <c r="BV38" s="159">
        <v>5227</v>
      </c>
      <c r="BW38" s="159"/>
      <c r="BX38" s="159"/>
      <c r="BY38" s="159"/>
      <c r="BZ38" s="159"/>
      <c r="CA38" s="159"/>
      <c r="CB38" s="159"/>
      <c r="CD38" s="131" t="s">
        <v>240</v>
      </c>
      <c r="CE38" s="131"/>
      <c r="CF38" s="131"/>
      <c r="CG38" s="131"/>
      <c r="CH38" s="131"/>
      <c r="CI38" s="131"/>
      <c r="CJ38" s="131"/>
      <c r="CK38" s="131"/>
      <c r="CL38" s="131"/>
      <c r="CM38" s="131"/>
      <c r="CN38" s="131"/>
      <c r="CO38" s="131"/>
      <c r="CP38" s="131"/>
      <c r="CQ38" s="131"/>
      <c r="CR38" s="124">
        <v>1386013</v>
      </c>
      <c r="CS38" s="124"/>
      <c r="CT38" s="124"/>
      <c r="CU38" s="124"/>
      <c r="CV38" s="124"/>
      <c r="CW38" s="124"/>
      <c r="CX38" s="124"/>
      <c r="CY38" s="124"/>
      <c r="CZ38" s="136">
        <v>12.2</v>
      </c>
      <c r="DA38" s="136"/>
      <c r="DB38" s="136"/>
      <c r="DC38" s="136"/>
      <c r="DD38" s="128">
        <v>1222376</v>
      </c>
      <c r="DE38" s="128"/>
      <c r="DF38" s="128"/>
      <c r="DG38" s="128"/>
      <c r="DH38" s="128"/>
      <c r="DI38" s="128"/>
      <c r="DJ38" s="128"/>
      <c r="DK38" s="128"/>
      <c r="DL38" s="128">
        <v>1048845</v>
      </c>
      <c r="DM38" s="128"/>
      <c r="DN38" s="128"/>
      <c r="DO38" s="128"/>
      <c r="DP38" s="128"/>
      <c r="DQ38" s="128"/>
      <c r="DR38" s="128"/>
      <c r="DS38" s="128"/>
      <c r="DT38" s="128"/>
      <c r="DU38" s="128"/>
      <c r="DV38" s="128"/>
      <c r="DW38" s="129">
        <v>13.3</v>
      </c>
      <c r="DX38" s="129"/>
      <c r="DY38" s="129"/>
      <c r="DZ38" s="129"/>
      <c r="EA38" s="129"/>
      <c r="EB38" s="129"/>
      <c r="EC38" s="129"/>
    </row>
    <row r="39" spans="43:133" ht="11.25" customHeight="1">
      <c r="AQ39" s="158" t="s">
        <v>241</v>
      </c>
      <c r="AR39" s="158"/>
      <c r="AS39" s="158"/>
      <c r="AT39" s="158"/>
      <c r="AU39" s="158"/>
      <c r="AV39" s="158"/>
      <c r="AW39" s="158"/>
      <c r="AX39" s="158"/>
      <c r="AY39" s="158"/>
      <c r="AZ39" s="159" t="s">
        <v>47</v>
      </c>
      <c r="BA39" s="159"/>
      <c r="BB39" s="159"/>
      <c r="BC39" s="159"/>
      <c r="BD39" s="159"/>
      <c r="BE39" s="159"/>
      <c r="BF39" s="159"/>
      <c r="BG39" s="160" t="s">
        <v>242</v>
      </c>
      <c r="BH39" s="160"/>
      <c r="BI39" s="160"/>
      <c r="BJ39" s="160"/>
      <c r="BK39" s="160"/>
      <c r="BL39" s="161"/>
      <c r="BM39" s="162" t="s">
        <v>243</v>
      </c>
      <c r="BN39" s="162"/>
      <c r="BO39" s="162"/>
      <c r="BP39" s="162"/>
      <c r="BQ39" s="162"/>
      <c r="BR39" s="162"/>
      <c r="BS39" s="162"/>
      <c r="BT39" s="162"/>
      <c r="BU39" s="162"/>
      <c r="BV39" s="159">
        <v>93</v>
      </c>
      <c r="BW39" s="159"/>
      <c r="BX39" s="159"/>
      <c r="BY39" s="159"/>
      <c r="BZ39" s="159"/>
      <c r="CA39" s="159"/>
      <c r="CB39" s="159"/>
      <c r="CD39" s="131" t="s">
        <v>244</v>
      </c>
      <c r="CE39" s="131"/>
      <c r="CF39" s="131"/>
      <c r="CG39" s="131"/>
      <c r="CH39" s="131"/>
      <c r="CI39" s="131"/>
      <c r="CJ39" s="131"/>
      <c r="CK39" s="131"/>
      <c r="CL39" s="131"/>
      <c r="CM39" s="131"/>
      <c r="CN39" s="131"/>
      <c r="CO39" s="131"/>
      <c r="CP39" s="131"/>
      <c r="CQ39" s="131"/>
      <c r="CR39" s="124">
        <v>339430</v>
      </c>
      <c r="CS39" s="124"/>
      <c r="CT39" s="124"/>
      <c r="CU39" s="124"/>
      <c r="CV39" s="124"/>
      <c r="CW39" s="124"/>
      <c r="CX39" s="124"/>
      <c r="CY39" s="124"/>
      <c r="CZ39" s="136">
        <v>3</v>
      </c>
      <c r="DA39" s="136"/>
      <c r="DB39" s="136"/>
      <c r="DC39" s="136"/>
      <c r="DD39" s="128">
        <v>333001</v>
      </c>
      <c r="DE39" s="128"/>
      <c r="DF39" s="128"/>
      <c r="DG39" s="128"/>
      <c r="DH39" s="128"/>
      <c r="DI39" s="128"/>
      <c r="DJ39" s="128"/>
      <c r="DK39" s="128"/>
      <c r="DL39" s="128" t="s">
        <v>47</v>
      </c>
      <c r="DM39" s="128"/>
      <c r="DN39" s="128"/>
      <c r="DO39" s="128"/>
      <c r="DP39" s="128"/>
      <c r="DQ39" s="128"/>
      <c r="DR39" s="128"/>
      <c r="DS39" s="128"/>
      <c r="DT39" s="128"/>
      <c r="DU39" s="128"/>
      <c r="DV39" s="128"/>
      <c r="DW39" s="129" t="s">
        <v>47</v>
      </c>
      <c r="DX39" s="129"/>
      <c r="DY39" s="129"/>
      <c r="DZ39" s="129"/>
      <c r="EA39" s="129"/>
      <c r="EB39" s="129"/>
      <c r="EC39" s="129"/>
    </row>
    <row r="40" spans="2:133" ht="11.25" customHeight="1">
      <c r="B40" s="118"/>
      <c r="C40" s="118"/>
      <c r="D40" s="118"/>
      <c r="E40" s="118"/>
      <c r="F40" s="118"/>
      <c r="G40" s="118"/>
      <c r="H40" s="118"/>
      <c r="I40" s="118"/>
      <c r="J40" s="118"/>
      <c r="K40" s="118"/>
      <c r="L40" s="118"/>
      <c r="M40" s="118"/>
      <c r="N40" s="118"/>
      <c r="O40" s="118"/>
      <c r="P40" s="118"/>
      <c r="Q40" s="118"/>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Q40" s="158" t="s">
        <v>245</v>
      </c>
      <c r="AR40" s="158"/>
      <c r="AS40" s="158"/>
      <c r="AT40" s="158"/>
      <c r="AU40" s="158"/>
      <c r="AV40" s="158"/>
      <c r="AW40" s="158"/>
      <c r="AX40" s="158"/>
      <c r="AY40" s="158"/>
      <c r="AZ40" s="159">
        <v>267892</v>
      </c>
      <c r="BA40" s="159"/>
      <c r="BB40" s="159"/>
      <c r="BC40" s="159"/>
      <c r="BD40" s="159"/>
      <c r="BE40" s="159"/>
      <c r="BF40" s="159"/>
      <c r="BG40" s="160"/>
      <c r="BH40" s="160"/>
      <c r="BI40" s="160"/>
      <c r="BJ40" s="160"/>
      <c r="BK40" s="160"/>
      <c r="BL40" s="161"/>
      <c r="BM40" s="162" t="s">
        <v>198</v>
      </c>
      <c r="BN40" s="162"/>
      <c r="BO40" s="162"/>
      <c r="BP40" s="162"/>
      <c r="BQ40" s="162"/>
      <c r="BR40" s="162"/>
      <c r="BS40" s="162"/>
      <c r="BT40" s="162"/>
      <c r="BU40" s="162"/>
      <c r="BV40" s="159">
        <v>123</v>
      </c>
      <c r="BW40" s="159"/>
      <c r="BX40" s="159"/>
      <c r="BY40" s="159"/>
      <c r="BZ40" s="159"/>
      <c r="CA40" s="159"/>
      <c r="CB40" s="159"/>
      <c r="CD40" s="131" t="s">
        <v>246</v>
      </c>
      <c r="CE40" s="131"/>
      <c r="CF40" s="131"/>
      <c r="CG40" s="131"/>
      <c r="CH40" s="131"/>
      <c r="CI40" s="131"/>
      <c r="CJ40" s="131"/>
      <c r="CK40" s="131"/>
      <c r="CL40" s="131"/>
      <c r="CM40" s="131"/>
      <c r="CN40" s="131"/>
      <c r="CO40" s="131"/>
      <c r="CP40" s="131"/>
      <c r="CQ40" s="131"/>
      <c r="CR40" s="124">
        <v>143280</v>
      </c>
      <c r="CS40" s="124"/>
      <c r="CT40" s="124"/>
      <c r="CU40" s="124"/>
      <c r="CV40" s="124"/>
      <c r="CW40" s="124"/>
      <c r="CX40" s="124"/>
      <c r="CY40" s="124"/>
      <c r="CZ40" s="136">
        <v>1.3</v>
      </c>
      <c r="DA40" s="136"/>
      <c r="DB40" s="136"/>
      <c r="DC40" s="136"/>
      <c r="DD40" s="128">
        <v>15908</v>
      </c>
      <c r="DE40" s="128"/>
      <c r="DF40" s="128"/>
      <c r="DG40" s="128"/>
      <c r="DH40" s="128"/>
      <c r="DI40" s="128"/>
      <c r="DJ40" s="128"/>
      <c r="DK40" s="128"/>
      <c r="DL40" s="128">
        <v>15908</v>
      </c>
      <c r="DM40" s="128"/>
      <c r="DN40" s="128"/>
      <c r="DO40" s="128"/>
      <c r="DP40" s="128"/>
      <c r="DQ40" s="128"/>
      <c r="DR40" s="128"/>
      <c r="DS40" s="128"/>
      <c r="DT40" s="128"/>
      <c r="DU40" s="128"/>
      <c r="DV40" s="128"/>
      <c r="DW40" s="129">
        <v>0.2</v>
      </c>
      <c r="DX40" s="129"/>
      <c r="DY40" s="129"/>
      <c r="DZ40" s="129"/>
      <c r="EA40" s="129"/>
      <c r="EB40" s="129"/>
      <c r="EC40" s="129"/>
    </row>
    <row r="41" spans="2:133" ht="11.25" customHeight="1">
      <c r="B41" s="118"/>
      <c r="C41" s="118"/>
      <c r="D41" s="118"/>
      <c r="E41" s="118"/>
      <c r="F41" s="118"/>
      <c r="G41" s="118"/>
      <c r="H41" s="118"/>
      <c r="I41" s="118"/>
      <c r="J41" s="118"/>
      <c r="K41" s="118"/>
      <c r="L41" s="118"/>
      <c r="M41" s="118"/>
      <c r="N41" s="118"/>
      <c r="O41" s="118"/>
      <c r="P41" s="118"/>
      <c r="Q41" s="118"/>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Q41" s="133" t="s">
        <v>247</v>
      </c>
      <c r="AR41" s="133"/>
      <c r="AS41" s="133"/>
      <c r="AT41" s="133"/>
      <c r="AU41" s="133"/>
      <c r="AV41" s="133"/>
      <c r="AW41" s="133"/>
      <c r="AX41" s="133"/>
      <c r="AY41" s="133"/>
      <c r="AZ41" s="164">
        <v>727656</v>
      </c>
      <c r="BA41" s="164"/>
      <c r="BB41" s="164"/>
      <c r="BC41" s="164"/>
      <c r="BD41" s="164"/>
      <c r="BE41" s="164"/>
      <c r="BF41" s="164"/>
      <c r="BG41" s="160"/>
      <c r="BH41" s="160"/>
      <c r="BI41" s="160"/>
      <c r="BJ41" s="160"/>
      <c r="BK41" s="160"/>
      <c r="BL41" s="165"/>
      <c r="BM41" s="166" t="s">
        <v>248</v>
      </c>
      <c r="BN41" s="166"/>
      <c r="BO41" s="166"/>
      <c r="BP41" s="166"/>
      <c r="BQ41" s="166"/>
      <c r="BR41" s="166"/>
      <c r="BS41" s="166"/>
      <c r="BT41" s="166"/>
      <c r="BU41" s="166"/>
      <c r="BV41" s="164">
        <v>301</v>
      </c>
      <c r="BW41" s="164"/>
      <c r="BX41" s="164"/>
      <c r="BY41" s="164"/>
      <c r="BZ41" s="164"/>
      <c r="CA41" s="164"/>
      <c r="CB41" s="164"/>
      <c r="CD41" s="131" t="s">
        <v>249</v>
      </c>
      <c r="CE41" s="131"/>
      <c r="CF41" s="131"/>
      <c r="CG41" s="131"/>
      <c r="CH41" s="131"/>
      <c r="CI41" s="131"/>
      <c r="CJ41" s="131"/>
      <c r="CK41" s="131"/>
      <c r="CL41" s="131"/>
      <c r="CM41" s="131"/>
      <c r="CN41" s="131"/>
      <c r="CO41" s="131"/>
      <c r="CP41" s="131"/>
      <c r="CQ41" s="131"/>
      <c r="CR41" s="124" t="s">
        <v>47</v>
      </c>
      <c r="CS41" s="124"/>
      <c r="CT41" s="124"/>
      <c r="CU41" s="124"/>
      <c r="CV41" s="124"/>
      <c r="CW41" s="124"/>
      <c r="CX41" s="124"/>
      <c r="CY41" s="124"/>
      <c r="CZ41" s="136" t="s">
        <v>47</v>
      </c>
      <c r="DA41" s="136"/>
      <c r="DB41" s="136"/>
      <c r="DC41" s="136"/>
      <c r="DD41" s="128" t="s">
        <v>47</v>
      </c>
      <c r="DE41" s="128"/>
      <c r="DF41" s="128"/>
      <c r="DG41" s="128"/>
      <c r="DH41" s="128"/>
      <c r="DI41" s="128"/>
      <c r="DJ41" s="128"/>
      <c r="DK41" s="128"/>
      <c r="DL41" s="167"/>
      <c r="DM41" s="167"/>
      <c r="DN41" s="167"/>
      <c r="DO41" s="167"/>
      <c r="DP41" s="167"/>
      <c r="DQ41" s="167"/>
      <c r="DR41" s="167"/>
      <c r="DS41" s="167"/>
      <c r="DT41" s="167"/>
      <c r="DU41" s="167"/>
      <c r="DV41" s="167"/>
      <c r="DW41" s="168"/>
      <c r="DX41" s="168"/>
      <c r="DY41" s="168"/>
      <c r="DZ41" s="168"/>
      <c r="EA41" s="168"/>
      <c r="EB41" s="168"/>
      <c r="EC41" s="168"/>
    </row>
    <row r="42" spans="2:133" ht="11.25" customHeight="1">
      <c r="B42" s="118" t="s">
        <v>250</v>
      </c>
      <c r="C42" s="118"/>
      <c r="D42" s="118"/>
      <c r="E42" s="118"/>
      <c r="F42" s="118"/>
      <c r="G42" s="118"/>
      <c r="H42" s="118"/>
      <c r="I42" s="118"/>
      <c r="J42" s="118"/>
      <c r="K42" s="118"/>
      <c r="L42" s="118"/>
      <c r="M42" s="118"/>
      <c r="N42" s="118"/>
      <c r="O42" s="118"/>
      <c r="P42" s="118"/>
      <c r="Q42" s="118"/>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BV42" s="169"/>
      <c r="BW42" s="169"/>
      <c r="BX42" s="169"/>
      <c r="BY42" s="169"/>
      <c r="BZ42" s="169"/>
      <c r="CA42" s="169"/>
      <c r="CB42" s="169"/>
      <c r="CD42" s="127" t="s">
        <v>251</v>
      </c>
      <c r="CE42" s="127"/>
      <c r="CF42" s="127"/>
      <c r="CG42" s="127"/>
      <c r="CH42" s="127"/>
      <c r="CI42" s="127"/>
      <c r="CJ42" s="127"/>
      <c r="CK42" s="127"/>
      <c r="CL42" s="127"/>
      <c r="CM42" s="127"/>
      <c r="CN42" s="127"/>
      <c r="CO42" s="127"/>
      <c r="CP42" s="127"/>
      <c r="CQ42" s="127"/>
      <c r="CR42" s="124">
        <v>1353101</v>
      </c>
      <c r="CS42" s="124"/>
      <c r="CT42" s="124"/>
      <c r="CU42" s="124"/>
      <c r="CV42" s="124"/>
      <c r="CW42" s="124"/>
      <c r="CX42" s="124"/>
      <c r="CY42" s="124"/>
      <c r="CZ42" s="136">
        <v>11.9</v>
      </c>
      <c r="DA42" s="136"/>
      <c r="DB42" s="136"/>
      <c r="DC42" s="136"/>
      <c r="DD42" s="128">
        <v>527125</v>
      </c>
      <c r="DE42" s="128"/>
      <c r="DF42" s="128"/>
      <c r="DG42" s="128"/>
      <c r="DH42" s="128"/>
      <c r="DI42" s="128"/>
      <c r="DJ42" s="128"/>
      <c r="DK42" s="128"/>
      <c r="DL42" s="167"/>
      <c r="DM42" s="167"/>
      <c r="DN42" s="167"/>
      <c r="DO42" s="167"/>
      <c r="DP42" s="167"/>
      <c r="DQ42" s="167"/>
      <c r="DR42" s="167"/>
      <c r="DS42" s="167"/>
      <c r="DT42" s="167"/>
      <c r="DU42" s="167"/>
      <c r="DV42" s="167"/>
      <c r="DW42" s="168"/>
      <c r="DX42" s="168"/>
      <c r="DY42" s="168"/>
      <c r="DZ42" s="168"/>
      <c r="EA42" s="168"/>
      <c r="EB42" s="168"/>
      <c r="EC42" s="168"/>
    </row>
    <row r="43" spans="2:133" ht="11.25" customHeight="1">
      <c r="B43" s="170" t="s">
        <v>252</v>
      </c>
      <c r="C43" s="118"/>
      <c r="D43" s="118"/>
      <c r="E43" s="118"/>
      <c r="F43" s="118"/>
      <c r="G43" s="118"/>
      <c r="H43" s="118"/>
      <c r="I43" s="118"/>
      <c r="J43" s="118"/>
      <c r="K43" s="118"/>
      <c r="L43" s="118"/>
      <c r="M43" s="118"/>
      <c r="N43" s="118"/>
      <c r="O43" s="118"/>
      <c r="P43" s="118"/>
      <c r="Q43" s="118"/>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CD43" s="127" t="s">
        <v>253</v>
      </c>
      <c r="CE43" s="127"/>
      <c r="CF43" s="127"/>
      <c r="CG43" s="127"/>
      <c r="CH43" s="127"/>
      <c r="CI43" s="127"/>
      <c r="CJ43" s="127"/>
      <c r="CK43" s="127"/>
      <c r="CL43" s="127"/>
      <c r="CM43" s="127"/>
      <c r="CN43" s="127"/>
      <c r="CO43" s="127"/>
      <c r="CP43" s="127"/>
      <c r="CQ43" s="127"/>
      <c r="CR43" s="124">
        <v>51286</v>
      </c>
      <c r="CS43" s="124"/>
      <c r="CT43" s="124"/>
      <c r="CU43" s="124"/>
      <c r="CV43" s="124"/>
      <c r="CW43" s="124"/>
      <c r="CX43" s="124"/>
      <c r="CY43" s="124"/>
      <c r="CZ43" s="136">
        <v>0.5</v>
      </c>
      <c r="DA43" s="136"/>
      <c r="DB43" s="136"/>
      <c r="DC43" s="136"/>
      <c r="DD43" s="128">
        <v>51286</v>
      </c>
      <c r="DE43" s="128"/>
      <c r="DF43" s="128"/>
      <c r="DG43" s="128"/>
      <c r="DH43" s="128"/>
      <c r="DI43" s="128"/>
      <c r="DJ43" s="128"/>
      <c r="DK43" s="128"/>
      <c r="DL43" s="167"/>
      <c r="DM43" s="167"/>
      <c r="DN43" s="167"/>
      <c r="DO43" s="167"/>
      <c r="DP43" s="167"/>
      <c r="DQ43" s="167"/>
      <c r="DR43" s="167"/>
      <c r="DS43" s="167"/>
      <c r="DT43" s="167"/>
      <c r="DU43" s="167"/>
      <c r="DV43" s="167"/>
      <c r="DW43" s="168"/>
      <c r="DX43" s="168"/>
      <c r="DY43" s="168"/>
      <c r="DZ43" s="168"/>
      <c r="EA43" s="168"/>
      <c r="EB43" s="168"/>
      <c r="EC43" s="168"/>
    </row>
    <row r="44" spans="2:133" ht="11.25" customHeight="1">
      <c r="B44" s="171" t="s">
        <v>254</v>
      </c>
      <c r="CD44" s="172" t="s">
        <v>210</v>
      </c>
      <c r="CE44" s="172"/>
      <c r="CF44" s="127" t="s">
        <v>255</v>
      </c>
      <c r="CG44" s="127"/>
      <c r="CH44" s="127"/>
      <c r="CI44" s="127"/>
      <c r="CJ44" s="127"/>
      <c r="CK44" s="127"/>
      <c r="CL44" s="127"/>
      <c r="CM44" s="127"/>
      <c r="CN44" s="127"/>
      <c r="CO44" s="127"/>
      <c r="CP44" s="127"/>
      <c r="CQ44" s="127"/>
      <c r="CR44" s="124">
        <v>1340523</v>
      </c>
      <c r="CS44" s="124"/>
      <c r="CT44" s="124"/>
      <c r="CU44" s="124"/>
      <c r="CV44" s="124"/>
      <c r="CW44" s="124"/>
      <c r="CX44" s="124"/>
      <c r="CY44" s="124"/>
      <c r="CZ44" s="136">
        <v>11.8</v>
      </c>
      <c r="DA44" s="136"/>
      <c r="DB44" s="136"/>
      <c r="DC44" s="136"/>
      <c r="DD44" s="128">
        <v>514854</v>
      </c>
      <c r="DE44" s="128"/>
      <c r="DF44" s="128"/>
      <c r="DG44" s="128"/>
      <c r="DH44" s="128"/>
      <c r="DI44" s="128"/>
      <c r="DJ44" s="128"/>
      <c r="DK44" s="128"/>
      <c r="DL44" s="167"/>
      <c r="DM44" s="167"/>
      <c r="DN44" s="167"/>
      <c r="DO44" s="167"/>
      <c r="DP44" s="167"/>
      <c r="DQ44" s="167"/>
      <c r="DR44" s="167"/>
      <c r="DS44" s="167"/>
      <c r="DT44" s="167"/>
      <c r="DU44" s="167"/>
      <c r="DV44" s="167"/>
      <c r="DW44" s="168"/>
      <c r="DX44" s="168"/>
      <c r="DY44" s="168"/>
      <c r="DZ44" s="168"/>
      <c r="EA44" s="168"/>
      <c r="EB44" s="168"/>
      <c r="EC44" s="168"/>
    </row>
    <row r="45" spans="82:133" ht="11.25" customHeight="1">
      <c r="CD45" s="172"/>
      <c r="CE45" s="172"/>
      <c r="CF45" s="127" t="s">
        <v>256</v>
      </c>
      <c r="CG45" s="127"/>
      <c r="CH45" s="127"/>
      <c r="CI45" s="127"/>
      <c r="CJ45" s="127"/>
      <c r="CK45" s="127"/>
      <c r="CL45" s="127"/>
      <c r="CM45" s="127"/>
      <c r="CN45" s="127"/>
      <c r="CO45" s="127"/>
      <c r="CP45" s="127"/>
      <c r="CQ45" s="127"/>
      <c r="CR45" s="124">
        <v>346863</v>
      </c>
      <c r="CS45" s="124"/>
      <c r="CT45" s="124"/>
      <c r="CU45" s="124"/>
      <c r="CV45" s="124"/>
      <c r="CW45" s="124"/>
      <c r="CX45" s="124"/>
      <c r="CY45" s="124"/>
      <c r="CZ45" s="136">
        <v>3.1</v>
      </c>
      <c r="DA45" s="136"/>
      <c r="DB45" s="136"/>
      <c r="DC45" s="136"/>
      <c r="DD45" s="128">
        <v>32256</v>
      </c>
      <c r="DE45" s="128"/>
      <c r="DF45" s="128"/>
      <c r="DG45" s="128"/>
      <c r="DH45" s="128"/>
      <c r="DI45" s="128"/>
      <c r="DJ45" s="128"/>
      <c r="DK45" s="128"/>
      <c r="DL45" s="167"/>
      <c r="DM45" s="167"/>
      <c r="DN45" s="167"/>
      <c r="DO45" s="167"/>
      <c r="DP45" s="167"/>
      <c r="DQ45" s="167"/>
      <c r="DR45" s="167"/>
      <c r="DS45" s="167"/>
      <c r="DT45" s="167"/>
      <c r="DU45" s="167"/>
      <c r="DV45" s="167"/>
      <c r="DW45" s="168"/>
      <c r="DX45" s="168"/>
      <c r="DY45" s="168"/>
      <c r="DZ45" s="168"/>
      <c r="EA45" s="168"/>
      <c r="EB45" s="168"/>
      <c r="EC45" s="168"/>
    </row>
    <row r="46" spans="82:133" ht="11.25" customHeight="1">
      <c r="CD46" s="172"/>
      <c r="CE46" s="172"/>
      <c r="CF46" s="127" t="s">
        <v>257</v>
      </c>
      <c r="CG46" s="127"/>
      <c r="CH46" s="127"/>
      <c r="CI46" s="127"/>
      <c r="CJ46" s="127"/>
      <c r="CK46" s="127"/>
      <c r="CL46" s="127"/>
      <c r="CM46" s="127"/>
      <c r="CN46" s="127"/>
      <c r="CO46" s="127"/>
      <c r="CP46" s="127"/>
      <c r="CQ46" s="127"/>
      <c r="CR46" s="124">
        <v>981264</v>
      </c>
      <c r="CS46" s="124"/>
      <c r="CT46" s="124"/>
      <c r="CU46" s="124"/>
      <c r="CV46" s="124"/>
      <c r="CW46" s="124"/>
      <c r="CX46" s="124"/>
      <c r="CY46" s="124"/>
      <c r="CZ46" s="136">
        <v>8.7</v>
      </c>
      <c r="DA46" s="136"/>
      <c r="DB46" s="136"/>
      <c r="DC46" s="136"/>
      <c r="DD46" s="128">
        <v>475602</v>
      </c>
      <c r="DE46" s="128"/>
      <c r="DF46" s="128"/>
      <c r="DG46" s="128"/>
      <c r="DH46" s="128"/>
      <c r="DI46" s="128"/>
      <c r="DJ46" s="128"/>
      <c r="DK46" s="128"/>
      <c r="DL46" s="167"/>
      <c r="DM46" s="167"/>
      <c r="DN46" s="167"/>
      <c r="DO46" s="167"/>
      <c r="DP46" s="167"/>
      <c r="DQ46" s="167"/>
      <c r="DR46" s="167"/>
      <c r="DS46" s="167"/>
      <c r="DT46" s="167"/>
      <c r="DU46" s="167"/>
      <c r="DV46" s="167"/>
      <c r="DW46" s="168"/>
      <c r="DX46" s="168"/>
      <c r="DY46" s="168"/>
      <c r="DZ46" s="168"/>
      <c r="EA46" s="168"/>
      <c r="EB46" s="168"/>
      <c r="EC46" s="168"/>
    </row>
    <row r="47" spans="82:133" ht="11.25" customHeight="1">
      <c r="CD47" s="172"/>
      <c r="CE47" s="172"/>
      <c r="CF47" s="127" t="s">
        <v>258</v>
      </c>
      <c r="CG47" s="127"/>
      <c r="CH47" s="127"/>
      <c r="CI47" s="127"/>
      <c r="CJ47" s="127"/>
      <c r="CK47" s="127"/>
      <c r="CL47" s="127"/>
      <c r="CM47" s="127"/>
      <c r="CN47" s="127"/>
      <c r="CO47" s="127"/>
      <c r="CP47" s="127"/>
      <c r="CQ47" s="127"/>
      <c r="CR47" s="124">
        <v>12578</v>
      </c>
      <c r="CS47" s="124"/>
      <c r="CT47" s="124"/>
      <c r="CU47" s="124"/>
      <c r="CV47" s="124"/>
      <c r="CW47" s="124"/>
      <c r="CX47" s="124"/>
      <c r="CY47" s="124"/>
      <c r="CZ47" s="136">
        <v>0.1</v>
      </c>
      <c r="DA47" s="136"/>
      <c r="DB47" s="136"/>
      <c r="DC47" s="136"/>
      <c r="DD47" s="128">
        <v>12271</v>
      </c>
      <c r="DE47" s="128"/>
      <c r="DF47" s="128"/>
      <c r="DG47" s="128"/>
      <c r="DH47" s="128"/>
      <c r="DI47" s="128"/>
      <c r="DJ47" s="128"/>
      <c r="DK47" s="128"/>
      <c r="DL47" s="167"/>
      <c r="DM47" s="167"/>
      <c r="DN47" s="167"/>
      <c r="DO47" s="167"/>
      <c r="DP47" s="167"/>
      <c r="DQ47" s="167"/>
      <c r="DR47" s="167"/>
      <c r="DS47" s="167"/>
      <c r="DT47" s="167"/>
      <c r="DU47" s="167"/>
      <c r="DV47" s="167"/>
      <c r="DW47" s="168"/>
      <c r="DX47" s="168"/>
      <c r="DY47" s="168"/>
      <c r="DZ47" s="168"/>
      <c r="EA47" s="168"/>
      <c r="EB47" s="168"/>
      <c r="EC47" s="168"/>
    </row>
    <row r="48" spans="82:133" ht="11.25" customHeight="1">
      <c r="CD48" s="172"/>
      <c r="CE48" s="172"/>
      <c r="CF48" s="127" t="s">
        <v>259</v>
      </c>
      <c r="CG48" s="127"/>
      <c r="CH48" s="127"/>
      <c r="CI48" s="127"/>
      <c r="CJ48" s="127"/>
      <c r="CK48" s="127"/>
      <c r="CL48" s="127"/>
      <c r="CM48" s="127"/>
      <c r="CN48" s="127"/>
      <c r="CO48" s="127"/>
      <c r="CP48" s="127"/>
      <c r="CQ48" s="127"/>
      <c r="CR48" s="124" t="s">
        <v>47</v>
      </c>
      <c r="CS48" s="124"/>
      <c r="CT48" s="124"/>
      <c r="CU48" s="124"/>
      <c r="CV48" s="124"/>
      <c r="CW48" s="124"/>
      <c r="CX48" s="124"/>
      <c r="CY48" s="124"/>
      <c r="CZ48" s="136" t="s">
        <v>47</v>
      </c>
      <c r="DA48" s="136"/>
      <c r="DB48" s="136"/>
      <c r="DC48" s="136"/>
      <c r="DD48" s="128" t="s">
        <v>47</v>
      </c>
      <c r="DE48" s="128"/>
      <c r="DF48" s="128"/>
      <c r="DG48" s="128"/>
      <c r="DH48" s="128"/>
      <c r="DI48" s="128"/>
      <c r="DJ48" s="128"/>
      <c r="DK48" s="128"/>
      <c r="DL48" s="167"/>
      <c r="DM48" s="167"/>
      <c r="DN48" s="167"/>
      <c r="DO48" s="167"/>
      <c r="DP48" s="167"/>
      <c r="DQ48" s="167"/>
      <c r="DR48" s="167"/>
      <c r="DS48" s="167"/>
      <c r="DT48" s="167"/>
      <c r="DU48" s="167"/>
      <c r="DV48" s="167"/>
      <c r="DW48" s="168"/>
      <c r="DX48" s="168"/>
      <c r="DY48" s="168"/>
      <c r="DZ48" s="168"/>
      <c r="EA48" s="168"/>
      <c r="EB48" s="168"/>
      <c r="EC48" s="168"/>
    </row>
    <row r="49" spans="82:133" ht="11.25" customHeight="1">
      <c r="CD49" s="138" t="s">
        <v>186</v>
      </c>
      <c r="CE49" s="138"/>
      <c r="CF49" s="138"/>
      <c r="CG49" s="138"/>
      <c r="CH49" s="138"/>
      <c r="CI49" s="138"/>
      <c r="CJ49" s="138"/>
      <c r="CK49" s="138"/>
      <c r="CL49" s="138"/>
      <c r="CM49" s="138"/>
      <c r="CN49" s="138"/>
      <c r="CO49" s="138"/>
      <c r="CP49" s="138"/>
      <c r="CQ49" s="138"/>
      <c r="CR49" s="154">
        <v>11327689</v>
      </c>
      <c r="CS49" s="154"/>
      <c r="CT49" s="154"/>
      <c r="CU49" s="154"/>
      <c r="CV49" s="154"/>
      <c r="CW49" s="154"/>
      <c r="CX49" s="154"/>
      <c r="CY49" s="154"/>
      <c r="CZ49" s="173">
        <v>100</v>
      </c>
      <c r="DA49" s="173"/>
      <c r="DB49" s="173"/>
      <c r="DC49" s="173"/>
      <c r="DD49" s="156">
        <v>8270243</v>
      </c>
      <c r="DE49" s="156"/>
      <c r="DF49" s="156"/>
      <c r="DG49" s="156"/>
      <c r="DH49" s="156"/>
      <c r="DI49" s="156"/>
      <c r="DJ49" s="156"/>
      <c r="DK49" s="156"/>
      <c r="DL49" s="174"/>
      <c r="DM49" s="174"/>
      <c r="DN49" s="174"/>
      <c r="DO49" s="174"/>
      <c r="DP49" s="174"/>
      <c r="DQ49" s="174"/>
      <c r="DR49" s="174"/>
      <c r="DS49" s="174"/>
      <c r="DT49" s="174"/>
      <c r="DU49" s="174"/>
      <c r="DV49" s="174"/>
      <c r="DW49" s="175"/>
      <c r="DX49" s="175"/>
      <c r="DY49" s="175"/>
      <c r="DZ49" s="175"/>
      <c r="EA49" s="175"/>
      <c r="EB49" s="175"/>
      <c r="EC49" s="175"/>
    </row>
  </sheetData>
  <sheetProtection password="A7FD" sheet="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orizontalCentered="1"/>
  <pageMargins left="0" right="0" top="0.39375" bottom="0.39305555555555555" header="0.5118055555555555" footer="0.19652777777777777"/>
  <pageSetup fitToHeight="1" fitToWidth="1" horizontalDpi="300" verticalDpi="300" orientation="landscape" paperSize="9"/>
  <headerFooter alignWithMargins="0">
    <oddFooter>&amp;C&amp;11&amp;P/&amp;N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34"/>
  <sheetViews>
    <sheetView showGridLines="0" zoomScaleSheetLayoutView="70" workbookViewId="0" topLeftCell="A1">
      <selection activeCell="A1" sqref="A1"/>
    </sheetView>
  </sheetViews>
  <sheetFormatPr defaultColWidth="3.421875" defaultRowHeight="12" zeroHeight="1"/>
  <cols>
    <col min="1" max="130" width="3.00390625" style="176" customWidth="1"/>
    <col min="131" max="131" width="1.8515625" style="176" customWidth="1"/>
    <col min="132" max="16384" width="0" style="176" hidden="1" customWidth="1"/>
  </cols>
  <sheetData>
    <row r="1" spans="1:131" s="182" customFormat="1" ht="11.25" customHeight="1">
      <c r="A1" s="177"/>
      <c r="B1" s="177"/>
      <c r="C1" s="177"/>
      <c r="D1" s="177"/>
      <c r="E1" s="177"/>
      <c r="F1" s="177"/>
      <c r="G1" s="177"/>
      <c r="H1" s="177"/>
      <c r="I1" s="177"/>
      <c r="J1" s="177"/>
      <c r="K1" s="177"/>
      <c r="L1" s="177"/>
      <c r="M1" s="177"/>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9"/>
      <c r="DQ1" s="180"/>
      <c r="DR1" s="180"/>
      <c r="DS1" s="180"/>
      <c r="DT1" s="180"/>
      <c r="DU1" s="180"/>
      <c r="DV1" s="180"/>
      <c r="DW1" s="180"/>
      <c r="DX1" s="180"/>
      <c r="DY1" s="180"/>
      <c r="DZ1" s="180"/>
      <c r="EA1" s="181"/>
    </row>
    <row r="2" spans="1:131" s="187" customFormat="1" ht="26.25" customHeight="1">
      <c r="A2" s="183" t="s">
        <v>260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5" t="s">
        <v>125</v>
      </c>
      <c r="DK2" s="185"/>
      <c r="DL2" s="185"/>
      <c r="DM2" s="185"/>
      <c r="DN2" s="185"/>
      <c r="DO2" s="185"/>
      <c r="DP2" s="184"/>
      <c r="DQ2" s="185" t="s">
        <v>126</v>
      </c>
      <c r="DR2" s="185"/>
      <c r="DS2" s="185"/>
      <c r="DT2" s="185"/>
      <c r="DU2" s="185"/>
      <c r="DV2" s="185"/>
      <c r="DW2" s="185"/>
      <c r="DX2" s="185"/>
      <c r="DY2" s="185"/>
      <c r="DZ2" s="185"/>
      <c r="EA2" s="186"/>
    </row>
    <row r="3" spans="131:256" s="178" customFormat="1" ht="11.25" customHeight="1">
      <c r="EA3" s="181"/>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row>
    <row r="4" spans="1:131" s="192" customFormat="1" ht="26.25" customHeight="1">
      <c r="A4" s="188" t="s">
        <v>261</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9"/>
      <c r="BA4" s="189"/>
      <c r="BB4" s="189"/>
      <c r="BC4" s="189"/>
      <c r="BD4" s="189"/>
      <c r="BE4" s="190"/>
      <c r="BF4" s="190"/>
      <c r="BG4" s="190"/>
      <c r="BH4" s="190"/>
      <c r="BI4" s="190"/>
      <c r="BJ4" s="190"/>
      <c r="BK4" s="190"/>
      <c r="BL4" s="190"/>
      <c r="BM4" s="190"/>
      <c r="BN4" s="190"/>
      <c r="BO4" s="190"/>
      <c r="BP4" s="190"/>
      <c r="BQ4" s="189" t="s">
        <v>262</v>
      </c>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91"/>
    </row>
    <row r="5" spans="1:131" s="192" customFormat="1" ht="26.25" customHeight="1">
      <c r="A5" s="193" t="s">
        <v>113</v>
      </c>
      <c r="B5" s="193"/>
      <c r="C5" s="193"/>
      <c r="D5" s="193"/>
      <c r="E5" s="193"/>
      <c r="F5" s="193"/>
      <c r="G5" s="193"/>
      <c r="H5" s="193"/>
      <c r="I5" s="193"/>
      <c r="J5" s="193"/>
      <c r="K5" s="193"/>
      <c r="L5" s="193"/>
      <c r="M5" s="193"/>
      <c r="N5" s="193"/>
      <c r="O5" s="193"/>
      <c r="P5" s="193"/>
      <c r="Q5" s="194" t="s">
        <v>263</v>
      </c>
      <c r="R5" s="194"/>
      <c r="S5" s="194"/>
      <c r="T5" s="194"/>
      <c r="U5" s="194"/>
      <c r="V5" s="194" t="s">
        <v>264</v>
      </c>
      <c r="W5" s="194"/>
      <c r="X5" s="194"/>
      <c r="Y5" s="194"/>
      <c r="Z5" s="194"/>
      <c r="AA5" s="195" t="s">
        <v>265</v>
      </c>
      <c r="AB5" s="195"/>
      <c r="AC5" s="195"/>
      <c r="AD5" s="195"/>
      <c r="AE5" s="195"/>
      <c r="AF5" s="196" t="s">
        <v>29</v>
      </c>
      <c r="AG5" s="196"/>
      <c r="AH5" s="196"/>
      <c r="AI5" s="196"/>
      <c r="AJ5" s="196"/>
      <c r="AK5" s="197" t="s">
        <v>266</v>
      </c>
      <c r="AL5" s="197"/>
      <c r="AM5" s="197"/>
      <c r="AN5" s="197"/>
      <c r="AO5" s="197"/>
      <c r="AP5" s="194" t="s">
        <v>267</v>
      </c>
      <c r="AQ5" s="194"/>
      <c r="AR5" s="194"/>
      <c r="AS5" s="194"/>
      <c r="AT5" s="194"/>
      <c r="AU5" s="198" t="s">
        <v>268</v>
      </c>
      <c r="AV5" s="198"/>
      <c r="AW5" s="198"/>
      <c r="AX5" s="198"/>
      <c r="AY5" s="198"/>
      <c r="AZ5" s="199"/>
      <c r="BA5" s="199"/>
      <c r="BB5" s="199"/>
      <c r="BC5" s="199"/>
      <c r="BD5" s="199"/>
      <c r="BE5" s="200"/>
      <c r="BF5" s="200"/>
      <c r="BG5" s="200"/>
      <c r="BH5" s="200"/>
      <c r="BI5" s="200"/>
      <c r="BJ5" s="200"/>
      <c r="BK5" s="200"/>
      <c r="BL5" s="200"/>
      <c r="BM5" s="200"/>
      <c r="BN5" s="200"/>
      <c r="BO5" s="200"/>
      <c r="BP5" s="200"/>
      <c r="BQ5" s="193" t="s">
        <v>269</v>
      </c>
      <c r="BR5" s="193"/>
      <c r="BS5" s="193"/>
      <c r="BT5" s="193"/>
      <c r="BU5" s="193"/>
      <c r="BV5" s="193"/>
      <c r="BW5" s="193"/>
      <c r="BX5" s="193"/>
      <c r="BY5" s="193"/>
      <c r="BZ5" s="193"/>
      <c r="CA5" s="193"/>
      <c r="CB5" s="193"/>
      <c r="CC5" s="193"/>
      <c r="CD5" s="193"/>
      <c r="CE5" s="193"/>
      <c r="CF5" s="193"/>
      <c r="CG5" s="193"/>
      <c r="CH5" s="194" t="s">
        <v>270</v>
      </c>
      <c r="CI5" s="194"/>
      <c r="CJ5" s="194"/>
      <c r="CK5" s="194"/>
      <c r="CL5" s="194"/>
      <c r="CM5" s="194" t="s">
        <v>271</v>
      </c>
      <c r="CN5" s="194"/>
      <c r="CO5" s="194"/>
      <c r="CP5" s="194"/>
      <c r="CQ5" s="194"/>
      <c r="CR5" s="194" t="s">
        <v>272</v>
      </c>
      <c r="CS5" s="194"/>
      <c r="CT5" s="194"/>
      <c r="CU5" s="194"/>
      <c r="CV5" s="194"/>
      <c r="CW5" s="194" t="s">
        <v>273</v>
      </c>
      <c r="CX5" s="194"/>
      <c r="CY5" s="194"/>
      <c r="CZ5" s="194"/>
      <c r="DA5" s="194"/>
      <c r="DB5" s="194" t="s">
        <v>274</v>
      </c>
      <c r="DC5" s="194"/>
      <c r="DD5" s="194"/>
      <c r="DE5" s="194"/>
      <c r="DF5" s="194"/>
      <c r="DG5" s="201" t="s">
        <v>275</v>
      </c>
      <c r="DH5" s="201"/>
      <c r="DI5" s="201"/>
      <c r="DJ5" s="201"/>
      <c r="DK5" s="201"/>
      <c r="DL5" s="201" t="s">
        <v>276</v>
      </c>
      <c r="DM5" s="201"/>
      <c r="DN5" s="201"/>
      <c r="DO5" s="201"/>
      <c r="DP5" s="201"/>
      <c r="DQ5" s="194" t="s">
        <v>277</v>
      </c>
      <c r="DR5" s="194"/>
      <c r="DS5" s="194"/>
      <c r="DT5" s="194"/>
      <c r="DU5" s="194"/>
      <c r="DV5" s="198" t="s">
        <v>268</v>
      </c>
      <c r="DW5" s="198"/>
      <c r="DX5" s="198"/>
      <c r="DY5" s="198"/>
      <c r="DZ5" s="198"/>
      <c r="EA5" s="191"/>
    </row>
    <row r="6" spans="1:131" s="192" customFormat="1" ht="26.25" customHeight="1">
      <c r="A6" s="193"/>
      <c r="B6" s="193"/>
      <c r="C6" s="193"/>
      <c r="D6" s="193"/>
      <c r="E6" s="193"/>
      <c r="F6" s="193"/>
      <c r="G6" s="193"/>
      <c r="H6" s="193"/>
      <c r="I6" s="193"/>
      <c r="J6" s="193"/>
      <c r="K6" s="193"/>
      <c r="L6" s="193"/>
      <c r="M6" s="193"/>
      <c r="N6" s="193"/>
      <c r="O6" s="193"/>
      <c r="P6" s="193"/>
      <c r="Q6" s="194"/>
      <c r="R6" s="194"/>
      <c r="S6" s="194"/>
      <c r="T6" s="194"/>
      <c r="U6" s="194"/>
      <c r="V6" s="194"/>
      <c r="W6" s="194"/>
      <c r="X6" s="194"/>
      <c r="Y6" s="194"/>
      <c r="Z6" s="194"/>
      <c r="AA6" s="195"/>
      <c r="AB6" s="195"/>
      <c r="AC6" s="195"/>
      <c r="AD6" s="195"/>
      <c r="AE6" s="195"/>
      <c r="AF6" s="196"/>
      <c r="AG6" s="196"/>
      <c r="AH6" s="196"/>
      <c r="AI6" s="196"/>
      <c r="AJ6" s="196"/>
      <c r="AK6" s="197"/>
      <c r="AL6" s="197"/>
      <c r="AM6" s="197"/>
      <c r="AN6" s="197"/>
      <c r="AO6" s="197"/>
      <c r="AP6" s="194"/>
      <c r="AQ6" s="194"/>
      <c r="AR6" s="194"/>
      <c r="AS6" s="194"/>
      <c r="AT6" s="194"/>
      <c r="AU6" s="198"/>
      <c r="AV6" s="198"/>
      <c r="AW6" s="198"/>
      <c r="AX6" s="198"/>
      <c r="AY6" s="198"/>
      <c r="AZ6" s="189"/>
      <c r="BA6" s="189"/>
      <c r="BB6" s="189"/>
      <c r="BC6" s="189"/>
      <c r="BD6" s="189"/>
      <c r="BE6" s="190"/>
      <c r="BF6" s="190"/>
      <c r="BG6" s="190"/>
      <c r="BH6" s="190"/>
      <c r="BI6" s="190"/>
      <c r="BJ6" s="190"/>
      <c r="BK6" s="190"/>
      <c r="BL6" s="190"/>
      <c r="BM6" s="190"/>
      <c r="BN6" s="190"/>
      <c r="BO6" s="190"/>
      <c r="BP6" s="190"/>
      <c r="BQ6" s="193"/>
      <c r="BR6" s="193"/>
      <c r="BS6" s="193"/>
      <c r="BT6" s="193"/>
      <c r="BU6" s="193"/>
      <c r="BV6" s="193"/>
      <c r="BW6" s="193"/>
      <c r="BX6" s="193"/>
      <c r="BY6" s="193"/>
      <c r="BZ6" s="193"/>
      <c r="CA6" s="193"/>
      <c r="CB6" s="193"/>
      <c r="CC6" s="193"/>
      <c r="CD6" s="193"/>
      <c r="CE6" s="193"/>
      <c r="CF6" s="193"/>
      <c r="CG6" s="193"/>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201"/>
      <c r="DH6" s="201"/>
      <c r="DI6" s="201"/>
      <c r="DJ6" s="201"/>
      <c r="DK6" s="201"/>
      <c r="DL6" s="201"/>
      <c r="DM6" s="201"/>
      <c r="DN6" s="201"/>
      <c r="DO6" s="201"/>
      <c r="DP6" s="201"/>
      <c r="DQ6" s="194"/>
      <c r="DR6" s="194"/>
      <c r="DS6" s="194"/>
      <c r="DT6" s="194"/>
      <c r="DU6" s="194"/>
      <c r="DV6" s="198"/>
      <c r="DW6" s="198"/>
      <c r="DX6" s="198"/>
      <c r="DY6" s="198"/>
      <c r="DZ6" s="198"/>
      <c r="EA6" s="191"/>
    </row>
    <row r="7" spans="1:131" s="192" customFormat="1" ht="26.25" customHeight="1">
      <c r="A7" s="202">
        <v>1</v>
      </c>
      <c r="B7" s="203" t="s">
        <v>278</v>
      </c>
      <c r="C7" s="203"/>
      <c r="D7" s="203"/>
      <c r="E7" s="203"/>
      <c r="F7" s="203"/>
      <c r="G7" s="203"/>
      <c r="H7" s="203"/>
      <c r="I7" s="203"/>
      <c r="J7" s="203"/>
      <c r="K7" s="203"/>
      <c r="L7" s="203"/>
      <c r="M7" s="203"/>
      <c r="N7" s="203"/>
      <c r="O7" s="203"/>
      <c r="P7" s="203"/>
      <c r="Q7" s="204">
        <v>11747</v>
      </c>
      <c r="R7" s="204"/>
      <c r="S7" s="204"/>
      <c r="T7" s="204"/>
      <c r="U7" s="204"/>
      <c r="V7" s="205">
        <v>11328</v>
      </c>
      <c r="W7" s="205"/>
      <c r="X7" s="205"/>
      <c r="Y7" s="205"/>
      <c r="Z7" s="205"/>
      <c r="AA7" s="206">
        <v>419</v>
      </c>
      <c r="AB7" s="206"/>
      <c r="AC7" s="206"/>
      <c r="AD7" s="206"/>
      <c r="AE7" s="206"/>
      <c r="AF7" s="207">
        <v>389</v>
      </c>
      <c r="AG7" s="207"/>
      <c r="AH7" s="207"/>
      <c r="AI7" s="207"/>
      <c r="AJ7" s="207"/>
      <c r="AK7" s="208">
        <v>9</v>
      </c>
      <c r="AL7" s="208"/>
      <c r="AM7" s="208"/>
      <c r="AN7" s="208"/>
      <c r="AO7" s="208"/>
      <c r="AP7" s="209">
        <v>10738</v>
      </c>
      <c r="AQ7" s="209"/>
      <c r="AR7" s="209"/>
      <c r="AS7" s="209"/>
      <c r="AT7" s="209"/>
      <c r="AU7" s="210"/>
      <c r="AV7" s="210"/>
      <c r="AW7" s="210"/>
      <c r="AX7" s="210"/>
      <c r="AY7" s="210"/>
      <c r="AZ7" s="189"/>
      <c r="BA7" s="189"/>
      <c r="BB7" s="189"/>
      <c r="BC7" s="189"/>
      <c r="BD7" s="189"/>
      <c r="BE7" s="190"/>
      <c r="BF7" s="190"/>
      <c r="BG7" s="190"/>
      <c r="BH7" s="190"/>
      <c r="BI7" s="190"/>
      <c r="BJ7" s="190"/>
      <c r="BK7" s="190"/>
      <c r="BL7" s="190"/>
      <c r="BM7" s="190"/>
      <c r="BN7" s="190"/>
      <c r="BO7" s="190"/>
      <c r="BP7" s="190"/>
      <c r="BQ7" s="211">
        <v>1</v>
      </c>
      <c r="BR7" s="212"/>
      <c r="BS7" s="213" t="s">
        <v>279</v>
      </c>
      <c r="BT7" s="213"/>
      <c r="BU7" s="213"/>
      <c r="BV7" s="213"/>
      <c r="BW7" s="213"/>
      <c r="BX7" s="213"/>
      <c r="BY7" s="213"/>
      <c r="BZ7" s="213"/>
      <c r="CA7" s="213"/>
      <c r="CB7" s="213"/>
      <c r="CC7" s="213"/>
      <c r="CD7" s="213"/>
      <c r="CE7" s="213"/>
      <c r="CF7" s="213"/>
      <c r="CG7" s="213"/>
      <c r="CH7" s="214">
        <v>12</v>
      </c>
      <c r="CI7" s="214"/>
      <c r="CJ7" s="214"/>
      <c r="CK7" s="214"/>
      <c r="CL7" s="214"/>
      <c r="CM7" s="214">
        <v>455</v>
      </c>
      <c r="CN7" s="214"/>
      <c r="CO7" s="214"/>
      <c r="CP7" s="214"/>
      <c r="CQ7" s="214"/>
      <c r="CR7" s="214">
        <v>55</v>
      </c>
      <c r="CS7" s="214"/>
      <c r="CT7" s="214"/>
      <c r="CU7" s="214"/>
      <c r="CV7" s="214"/>
      <c r="CW7" s="214" t="s">
        <v>47</v>
      </c>
      <c r="CX7" s="214"/>
      <c r="CY7" s="214"/>
      <c r="CZ7" s="214"/>
      <c r="DA7" s="214"/>
      <c r="DB7" s="214" t="s">
        <v>47</v>
      </c>
      <c r="DC7" s="214"/>
      <c r="DD7" s="214"/>
      <c r="DE7" s="214"/>
      <c r="DF7" s="214"/>
      <c r="DG7" s="214" t="s">
        <v>47</v>
      </c>
      <c r="DH7" s="214"/>
      <c r="DI7" s="214"/>
      <c r="DJ7" s="214"/>
      <c r="DK7" s="214"/>
      <c r="DL7" s="214" t="s">
        <v>47</v>
      </c>
      <c r="DM7" s="214"/>
      <c r="DN7" s="214"/>
      <c r="DO7" s="214"/>
      <c r="DP7" s="214"/>
      <c r="DQ7" s="214" t="s">
        <v>47</v>
      </c>
      <c r="DR7" s="214"/>
      <c r="DS7" s="214"/>
      <c r="DT7" s="214"/>
      <c r="DU7" s="214"/>
      <c r="DV7" s="215"/>
      <c r="DW7" s="215"/>
      <c r="DX7" s="215"/>
      <c r="DY7" s="215"/>
      <c r="DZ7" s="215"/>
      <c r="EA7" s="191"/>
    </row>
    <row r="8" spans="1:131" s="192" customFormat="1" ht="26.25" customHeight="1">
      <c r="A8" s="216">
        <v>2</v>
      </c>
      <c r="B8" s="217"/>
      <c r="C8" s="217"/>
      <c r="D8" s="217"/>
      <c r="E8" s="217"/>
      <c r="F8" s="217"/>
      <c r="G8" s="217"/>
      <c r="H8" s="217"/>
      <c r="I8" s="217"/>
      <c r="J8" s="217"/>
      <c r="K8" s="217"/>
      <c r="L8" s="217"/>
      <c r="M8" s="217"/>
      <c r="N8" s="217"/>
      <c r="O8" s="217"/>
      <c r="P8" s="217"/>
      <c r="Q8" s="218"/>
      <c r="R8" s="218"/>
      <c r="S8" s="218"/>
      <c r="T8" s="218"/>
      <c r="U8" s="218"/>
      <c r="V8" s="219"/>
      <c r="W8" s="219"/>
      <c r="X8" s="219"/>
      <c r="Y8" s="219"/>
      <c r="Z8" s="219"/>
      <c r="AA8" s="220"/>
      <c r="AB8" s="220"/>
      <c r="AC8" s="220"/>
      <c r="AD8" s="220"/>
      <c r="AE8" s="220"/>
      <c r="AF8" s="221"/>
      <c r="AG8" s="221"/>
      <c r="AH8" s="221"/>
      <c r="AI8" s="221"/>
      <c r="AJ8" s="221"/>
      <c r="AK8" s="222"/>
      <c r="AL8" s="222"/>
      <c r="AM8" s="222"/>
      <c r="AN8" s="222"/>
      <c r="AO8" s="222"/>
      <c r="AP8" s="223"/>
      <c r="AQ8" s="223"/>
      <c r="AR8" s="223"/>
      <c r="AS8" s="223"/>
      <c r="AT8" s="223"/>
      <c r="AU8" s="224"/>
      <c r="AV8" s="224"/>
      <c r="AW8" s="224"/>
      <c r="AX8" s="224"/>
      <c r="AY8" s="224"/>
      <c r="AZ8" s="189"/>
      <c r="BA8" s="189"/>
      <c r="BB8" s="189"/>
      <c r="BC8" s="189"/>
      <c r="BD8" s="189"/>
      <c r="BE8" s="190"/>
      <c r="BF8" s="190"/>
      <c r="BG8" s="190"/>
      <c r="BH8" s="190"/>
      <c r="BI8" s="190"/>
      <c r="BJ8" s="190"/>
      <c r="BK8" s="190"/>
      <c r="BL8" s="190"/>
      <c r="BM8" s="190"/>
      <c r="BN8" s="190"/>
      <c r="BO8" s="190"/>
      <c r="BP8" s="190"/>
      <c r="BQ8" s="225">
        <v>2</v>
      </c>
      <c r="BR8" s="226"/>
      <c r="BS8" s="227" t="s">
        <v>280</v>
      </c>
      <c r="BT8" s="227"/>
      <c r="BU8" s="227"/>
      <c r="BV8" s="227"/>
      <c r="BW8" s="227"/>
      <c r="BX8" s="227"/>
      <c r="BY8" s="227"/>
      <c r="BZ8" s="227"/>
      <c r="CA8" s="227"/>
      <c r="CB8" s="227"/>
      <c r="CC8" s="227"/>
      <c r="CD8" s="227"/>
      <c r="CE8" s="227"/>
      <c r="CF8" s="227"/>
      <c r="CG8" s="227"/>
      <c r="CH8" s="228">
        <v>1</v>
      </c>
      <c r="CI8" s="228"/>
      <c r="CJ8" s="228"/>
      <c r="CK8" s="228"/>
      <c r="CL8" s="228"/>
      <c r="CM8" s="228">
        <v>22</v>
      </c>
      <c r="CN8" s="228"/>
      <c r="CO8" s="228"/>
      <c r="CP8" s="228"/>
      <c r="CQ8" s="228"/>
      <c r="CR8" s="228">
        <v>25</v>
      </c>
      <c r="CS8" s="228"/>
      <c r="CT8" s="228"/>
      <c r="CU8" s="228"/>
      <c r="CV8" s="228"/>
      <c r="CW8" s="228">
        <v>5</v>
      </c>
      <c r="CX8" s="228"/>
      <c r="CY8" s="228"/>
      <c r="CZ8" s="228"/>
      <c r="DA8" s="228"/>
      <c r="DB8" s="228" t="s">
        <v>47</v>
      </c>
      <c r="DC8" s="228"/>
      <c r="DD8" s="228"/>
      <c r="DE8" s="228"/>
      <c r="DF8" s="228"/>
      <c r="DG8" s="228" t="s">
        <v>47</v>
      </c>
      <c r="DH8" s="228"/>
      <c r="DI8" s="228"/>
      <c r="DJ8" s="228"/>
      <c r="DK8" s="228"/>
      <c r="DL8" s="228" t="s">
        <v>47</v>
      </c>
      <c r="DM8" s="228"/>
      <c r="DN8" s="228"/>
      <c r="DO8" s="228"/>
      <c r="DP8" s="228"/>
      <c r="DQ8" s="228" t="s">
        <v>47</v>
      </c>
      <c r="DR8" s="228"/>
      <c r="DS8" s="228"/>
      <c r="DT8" s="228"/>
      <c r="DU8" s="228"/>
      <c r="DV8" s="229"/>
      <c r="DW8" s="229"/>
      <c r="DX8" s="229"/>
      <c r="DY8" s="229"/>
      <c r="DZ8" s="229"/>
      <c r="EA8" s="191"/>
    </row>
    <row r="9" spans="1:131" s="192" customFormat="1" ht="26.25" customHeight="1">
      <c r="A9" s="216">
        <v>3</v>
      </c>
      <c r="B9" s="217"/>
      <c r="C9" s="217"/>
      <c r="D9" s="217"/>
      <c r="E9" s="217"/>
      <c r="F9" s="217"/>
      <c r="G9" s="217"/>
      <c r="H9" s="217"/>
      <c r="I9" s="217"/>
      <c r="J9" s="217"/>
      <c r="K9" s="217"/>
      <c r="L9" s="217"/>
      <c r="M9" s="217"/>
      <c r="N9" s="217"/>
      <c r="O9" s="217"/>
      <c r="P9" s="217"/>
      <c r="Q9" s="218"/>
      <c r="R9" s="218"/>
      <c r="S9" s="218"/>
      <c r="T9" s="218"/>
      <c r="U9" s="218"/>
      <c r="V9" s="219"/>
      <c r="W9" s="219"/>
      <c r="X9" s="219"/>
      <c r="Y9" s="219"/>
      <c r="Z9" s="219"/>
      <c r="AA9" s="220"/>
      <c r="AB9" s="220"/>
      <c r="AC9" s="220"/>
      <c r="AD9" s="220"/>
      <c r="AE9" s="220"/>
      <c r="AF9" s="221"/>
      <c r="AG9" s="221"/>
      <c r="AH9" s="221"/>
      <c r="AI9" s="221"/>
      <c r="AJ9" s="221"/>
      <c r="AK9" s="222"/>
      <c r="AL9" s="222"/>
      <c r="AM9" s="222"/>
      <c r="AN9" s="222"/>
      <c r="AO9" s="222"/>
      <c r="AP9" s="223"/>
      <c r="AQ9" s="223"/>
      <c r="AR9" s="223"/>
      <c r="AS9" s="223"/>
      <c r="AT9" s="223"/>
      <c r="AU9" s="224"/>
      <c r="AV9" s="224"/>
      <c r="AW9" s="224"/>
      <c r="AX9" s="224"/>
      <c r="AY9" s="224"/>
      <c r="AZ9" s="189"/>
      <c r="BA9" s="189"/>
      <c r="BB9" s="189"/>
      <c r="BC9" s="189"/>
      <c r="BD9" s="189"/>
      <c r="BE9" s="190"/>
      <c r="BF9" s="190"/>
      <c r="BG9" s="190"/>
      <c r="BH9" s="190"/>
      <c r="BI9" s="190"/>
      <c r="BJ9" s="190"/>
      <c r="BK9" s="190"/>
      <c r="BL9" s="190"/>
      <c r="BM9" s="190"/>
      <c r="BN9" s="190"/>
      <c r="BO9" s="190"/>
      <c r="BP9" s="190"/>
      <c r="BQ9" s="225">
        <v>3</v>
      </c>
      <c r="BR9" s="226"/>
      <c r="BS9" s="227" t="s">
        <v>281</v>
      </c>
      <c r="BT9" s="227"/>
      <c r="BU9" s="227"/>
      <c r="BV9" s="227"/>
      <c r="BW9" s="227"/>
      <c r="BX9" s="227"/>
      <c r="BY9" s="227"/>
      <c r="BZ9" s="227"/>
      <c r="CA9" s="227"/>
      <c r="CB9" s="227"/>
      <c r="CC9" s="227"/>
      <c r="CD9" s="227"/>
      <c r="CE9" s="227"/>
      <c r="CF9" s="227"/>
      <c r="CG9" s="227"/>
      <c r="CH9" s="228">
        <v>8</v>
      </c>
      <c r="CI9" s="228"/>
      <c r="CJ9" s="228"/>
      <c r="CK9" s="228"/>
      <c r="CL9" s="228"/>
      <c r="CM9" s="228">
        <v>24</v>
      </c>
      <c r="CN9" s="228"/>
      <c r="CO9" s="228"/>
      <c r="CP9" s="228"/>
      <c r="CQ9" s="228"/>
      <c r="CR9" s="228">
        <v>20</v>
      </c>
      <c r="CS9" s="228"/>
      <c r="CT9" s="228"/>
      <c r="CU9" s="228"/>
      <c r="CV9" s="228"/>
      <c r="CW9" s="228">
        <v>9</v>
      </c>
      <c r="CX9" s="228"/>
      <c r="CY9" s="228"/>
      <c r="CZ9" s="228"/>
      <c r="DA9" s="228"/>
      <c r="DB9" s="228" t="s">
        <v>47</v>
      </c>
      <c r="DC9" s="228"/>
      <c r="DD9" s="228"/>
      <c r="DE9" s="228"/>
      <c r="DF9" s="228"/>
      <c r="DG9" s="228" t="s">
        <v>47</v>
      </c>
      <c r="DH9" s="228"/>
      <c r="DI9" s="228"/>
      <c r="DJ9" s="228"/>
      <c r="DK9" s="228"/>
      <c r="DL9" s="228" t="s">
        <v>47</v>
      </c>
      <c r="DM9" s="228"/>
      <c r="DN9" s="228"/>
      <c r="DO9" s="228"/>
      <c r="DP9" s="228"/>
      <c r="DQ9" s="228" t="s">
        <v>47</v>
      </c>
      <c r="DR9" s="228"/>
      <c r="DS9" s="228"/>
      <c r="DT9" s="228"/>
      <c r="DU9" s="228"/>
      <c r="DV9" s="229"/>
      <c r="DW9" s="229"/>
      <c r="DX9" s="229"/>
      <c r="DY9" s="229"/>
      <c r="DZ9" s="229"/>
      <c r="EA9" s="191"/>
    </row>
    <row r="10" spans="1:131" s="192" customFormat="1" ht="26.25" customHeight="1">
      <c r="A10" s="216">
        <v>4</v>
      </c>
      <c r="B10" s="217"/>
      <c r="C10" s="217"/>
      <c r="D10" s="217"/>
      <c r="E10" s="217"/>
      <c r="F10" s="217"/>
      <c r="G10" s="217"/>
      <c r="H10" s="217"/>
      <c r="I10" s="217"/>
      <c r="J10" s="217"/>
      <c r="K10" s="217"/>
      <c r="L10" s="217"/>
      <c r="M10" s="217"/>
      <c r="N10" s="217"/>
      <c r="O10" s="217"/>
      <c r="P10" s="217"/>
      <c r="Q10" s="218"/>
      <c r="R10" s="218"/>
      <c r="S10" s="218"/>
      <c r="T10" s="218"/>
      <c r="U10" s="218"/>
      <c r="V10" s="219"/>
      <c r="W10" s="219"/>
      <c r="X10" s="219"/>
      <c r="Y10" s="219"/>
      <c r="Z10" s="219"/>
      <c r="AA10" s="220"/>
      <c r="AB10" s="220"/>
      <c r="AC10" s="220"/>
      <c r="AD10" s="220"/>
      <c r="AE10" s="220"/>
      <c r="AF10" s="221"/>
      <c r="AG10" s="221"/>
      <c r="AH10" s="221"/>
      <c r="AI10" s="221"/>
      <c r="AJ10" s="221"/>
      <c r="AK10" s="222"/>
      <c r="AL10" s="222"/>
      <c r="AM10" s="222"/>
      <c r="AN10" s="222"/>
      <c r="AO10" s="222"/>
      <c r="AP10" s="223"/>
      <c r="AQ10" s="223"/>
      <c r="AR10" s="223"/>
      <c r="AS10" s="223"/>
      <c r="AT10" s="223"/>
      <c r="AU10" s="224"/>
      <c r="AV10" s="224"/>
      <c r="AW10" s="224"/>
      <c r="AX10" s="224"/>
      <c r="AY10" s="224"/>
      <c r="AZ10" s="189"/>
      <c r="BA10" s="189"/>
      <c r="BB10" s="189"/>
      <c r="BC10" s="189"/>
      <c r="BD10" s="189"/>
      <c r="BE10" s="190"/>
      <c r="BF10" s="190"/>
      <c r="BG10" s="190"/>
      <c r="BH10" s="190"/>
      <c r="BI10" s="190"/>
      <c r="BJ10" s="190"/>
      <c r="BK10" s="190"/>
      <c r="BL10" s="190"/>
      <c r="BM10" s="190"/>
      <c r="BN10" s="190"/>
      <c r="BO10" s="190"/>
      <c r="BP10" s="190"/>
      <c r="BQ10" s="225">
        <v>4</v>
      </c>
      <c r="BR10" s="226"/>
      <c r="BS10" s="227" t="s">
        <v>282</v>
      </c>
      <c r="BT10" s="227"/>
      <c r="BU10" s="227"/>
      <c r="BV10" s="227"/>
      <c r="BW10" s="227"/>
      <c r="BX10" s="227"/>
      <c r="BY10" s="227"/>
      <c r="BZ10" s="227"/>
      <c r="CA10" s="227"/>
      <c r="CB10" s="227"/>
      <c r="CC10" s="227"/>
      <c r="CD10" s="227"/>
      <c r="CE10" s="227"/>
      <c r="CF10" s="227"/>
      <c r="CG10" s="227"/>
      <c r="CH10" s="228">
        <v>1</v>
      </c>
      <c r="CI10" s="228"/>
      <c r="CJ10" s="228"/>
      <c r="CK10" s="228"/>
      <c r="CL10" s="228"/>
      <c r="CM10" s="228">
        <v>55</v>
      </c>
      <c r="CN10" s="228"/>
      <c r="CO10" s="228"/>
      <c r="CP10" s="228"/>
      <c r="CQ10" s="228"/>
      <c r="CR10" s="228">
        <v>40</v>
      </c>
      <c r="CS10" s="228"/>
      <c r="CT10" s="228"/>
      <c r="CU10" s="228"/>
      <c r="CV10" s="228"/>
      <c r="CW10" s="228" t="s">
        <v>47</v>
      </c>
      <c r="CX10" s="228"/>
      <c r="CY10" s="228"/>
      <c r="CZ10" s="228"/>
      <c r="DA10" s="228"/>
      <c r="DB10" s="228" t="s">
        <v>47</v>
      </c>
      <c r="DC10" s="228"/>
      <c r="DD10" s="228"/>
      <c r="DE10" s="228"/>
      <c r="DF10" s="228"/>
      <c r="DG10" s="228" t="s">
        <v>47</v>
      </c>
      <c r="DH10" s="228"/>
      <c r="DI10" s="228"/>
      <c r="DJ10" s="228"/>
      <c r="DK10" s="228"/>
      <c r="DL10" s="228" t="s">
        <v>47</v>
      </c>
      <c r="DM10" s="228"/>
      <c r="DN10" s="228"/>
      <c r="DO10" s="228"/>
      <c r="DP10" s="228"/>
      <c r="DQ10" s="228" t="s">
        <v>47</v>
      </c>
      <c r="DR10" s="228"/>
      <c r="DS10" s="228"/>
      <c r="DT10" s="228"/>
      <c r="DU10" s="228"/>
      <c r="DV10" s="229"/>
      <c r="DW10" s="229"/>
      <c r="DX10" s="229"/>
      <c r="DY10" s="229"/>
      <c r="DZ10" s="229"/>
      <c r="EA10" s="191"/>
    </row>
    <row r="11" spans="1:131" s="192" customFormat="1" ht="26.25" customHeight="1">
      <c r="A11" s="216">
        <v>5</v>
      </c>
      <c r="B11" s="217"/>
      <c r="C11" s="217"/>
      <c r="D11" s="217"/>
      <c r="E11" s="217"/>
      <c r="F11" s="217"/>
      <c r="G11" s="217"/>
      <c r="H11" s="217"/>
      <c r="I11" s="217"/>
      <c r="J11" s="217"/>
      <c r="K11" s="217"/>
      <c r="L11" s="217"/>
      <c r="M11" s="217"/>
      <c r="N11" s="217"/>
      <c r="O11" s="217"/>
      <c r="P11" s="217"/>
      <c r="Q11" s="218"/>
      <c r="R11" s="218"/>
      <c r="S11" s="218"/>
      <c r="T11" s="218"/>
      <c r="U11" s="218"/>
      <c r="V11" s="219"/>
      <c r="W11" s="219"/>
      <c r="X11" s="219"/>
      <c r="Y11" s="219"/>
      <c r="Z11" s="219"/>
      <c r="AA11" s="220"/>
      <c r="AB11" s="220"/>
      <c r="AC11" s="220"/>
      <c r="AD11" s="220"/>
      <c r="AE11" s="220"/>
      <c r="AF11" s="221"/>
      <c r="AG11" s="221"/>
      <c r="AH11" s="221"/>
      <c r="AI11" s="221"/>
      <c r="AJ11" s="221"/>
      <c r="AK11" s="222"/>
      <c r="AL11" s="222"/>
      <c r="AM11" s="222"/>
      <c r="AN11" s="222"/>
      <c r="AO11" s="222"/>
      <c r="AP11" s="223"/>
      <c r="AQ11" s="223"/>
      <c r="AR11" s="223"/>
      <c r="AS11" s="223"/>
      <c r="AT11" s="223"/>
      <c r="AU11" s="224"/>
      <c r="AV11" s="224"/>
      <c r="AW11" s="224"/>
      <c r="AX11" s="224"/>
      <c r="AY11" s="224"/>
      <c r="AZ11" s="189"/>
      <c r="BA11" s="189"/>
      <c r="BB11" s="189"/>
      <c r="BC11" s="189"/>
      <c r="BD11" s="189"/>
      <c r="BE11" s="190"/>
      <c r="BF11" s="190"/>
      <c r="BG11" s="190"/>
      <c r="BH11" s="190"/>
      <c r="BI11" s="190"/>
      <c r="BJ11" s="190"/>
      <c r="BK11" s="190"/>
      <c r="BL11" s="190"/>
      <c r="BM11" s="190"/>
      <c r="BN11" s="190"/>
      <c r="BO11" s="190"/>
      <c r="BP11" s="190"/>
      <c r="BQ11" s="225">
        <v>5</v>
      </c>
      <c r="BR11" s="226"/>
      <c r="BS11" s="227" t="s">
        <v>283</v>
      </c>
      <c r="BT11" s="227"/>
      <c r="BU11" s="227"/>
      <c r="BV11" s="227"/>
      <c r="BW11" s="227"/>
      <c r="BX11" s="227"/>
      <c r="BY11" s="227"/>
      <c r="BZ11" s="227"/>
      <c r="CA11" s="227"/>
      <c r="CB11" s="227"/>
      <c r="CC11" s="227"/>
      <c r="CD11" s="227"/>
      <c r="CE11" s="227"/>
      <c r="CF11" s="227"/>
      <c r="CG11" s="227"/>
      <c r="CH11" s="228">
        <v>1</v>
      </c>
      <c r="CI11" s="228"/>
      <c r="CJ11" s="228"/>
      <c r="CK11" s="228"/>
      <c r="CL11" s="228"/>
      <c r="CM11" s="228">
        <v>21</v>
      </c>
      <c r="CN11" s="228"/>
      <c r="CO11" s="228"/>
      <c r="CP11" s="228"/>
      <c r="CQ11" s="228"/>
      <c r="CR11" s="228">
        <v>12</v>
      </c>
      <c r="CS11" s="228"/>
      <c r="CT11" s="228"/>
      <c r="CU11" s="228"/>
      <c r="CV11" s="228"/>
      <c r="CW11" s="228" t="s">
        <v>47</v>
      </c>
      <c r="CX11" s="228"/>
      <c r="CY11" s="228"/>
      <c r="CZ11" s="228"/>
      <c r="DA11" s="228"/>
      <c r="DB11" s="228" t="s">
        <v>47</v>
      </c>
      <c r="DC11" s="228"/>
      <c r="DD11" s="228"/>
      <c r="DE11" s="228"/>
      <c r="DF11" s="228"/>
      <c r="DG11" s="228" t="s">
        <v>47</v>
      </c>
      <c r="DH11" s="228"/>
      <c r="DI11" s="228"/>
      <c r="DJ11" s="228"/>
      <c r="DK11" s="228"/>
      <c r="DL11" s="228" t="s">
        <v>47</v>
      </c>
      <c r="DM11" s="228"/>
      <c r="DN11" s="228"/>
      <c r="DO11" s="228"/>
      <c r="DP11" s="228"/>
      <c r="DQ11" s="228" t="s">
        <v>47</v>
      </c>
      <c r="DR11" s="228"/>
      <c r="DS11" s="228"/>
      <c r="DT11" s="228"/>
      <c r="DU11" s="228"/>
      <c r="DV11" s="229"/>
      <c r="DW11" s="229"/>
      <c r="DX11" s="229"/>
      <c r="DY11" s="229"/>
      <c r="DZ11" s="229"/>
      <c r="EA11" s="191"/>
    </row>
    <row r="12" spans="1:131" s="192" customFormat="1" ht="26.25" customHeight="1">
      <c r="A12" s="216">
        <v>6</v>
      </c>
      <c r="B12" s="217"/>
      <c r="C12" s="217"/>
      <c r="D12" s="217"/>
      <c r="E12" s="217"/>
      <c r="F12" s="217"/>
      <c r="G12" s="217"/>
      <c r="H12" s="217"/>
      <c r="I12" s="217"/>
      <c r="J12" s="217"/>
      <c r="K12" s="217"/>
      <c r="L12" s="217"/>
      <c r="M12" s="217"/>
      <c r="N12" s="217"/>
      <c r="O12" s="217"/>
      <c r="P12" s="217"/>
      <c r="Q12" s="218"/>
      <c r="R12" s="218"/>
      <c r="S12" s="218"/>
      <c r="T12" s="218"/>
      <c r="U12" s="218"/>
      <c r="V12" s="219"/>
      <c r="W12" s="219"/>
      <c r="X12" s="219"/>
      <c r="Y12" s="219"/>
      <c r="Z12" s="219"/>
      <c r="AA12" s="220"/>
      <c r="AB12" s="220"/>
      <c r="AC12" s="220"/>
      <c r="AD12" s="220"/>
      <c r="AE12" s="220"/>
      <c r="AF12" s="221"/>
      <c r="AG12" s="221"/>
      <c r="AH12" s="221"/>
      <c r="AI12" s="221"/>
      <c r="AJ12" s="221"/>
      <c r="AK12" s="222"/>
      <c r="AL12" s="222"/>
      <c r="AM12" s="222"/>
      <c r="AN12" s="222"/>
      <c r="AO12" s="222"/>
      <c r="AP12" s="223"/>
      <c r="AQ12" s="223"/>
      <c r="AR12" s="223"/>
      <c r="AS12" s="223"/>
      <c r="AT12" s="223"/>
      <c r="AU12" s="224"/>
      <c r="AV12" s="224"/>
      <c r="AW12" s="224"/>
      <c r="AX12" s="224"/>
      <c r="AY12" s="224"/>
      <c r="AZ12" s="189"/>
      <c r="BA12" s="189"/>
      <c r="BB12" s="189"/>
      <c r="BC12" s="189"/>
      <c r="BD12" s="189"/>
      <c r="BE12" s="190"/>
      <c r="BF12" s="190"/>
      <c r="BG12" s="190"/>
      <c r="BH12" s="190"/>
      <c r="BI12" s="190"/>
      <c r="BJ12" s="190"/>
      <c r="BK12" s="190"/>
      <c r="BL12" s="190"/>
      <c r="BM12" s="190"/>
      <c r="BN12" s="190"/>
      <c r="BO12" s="190"/>
      <c r="BP12" s="190"/>
      <c r="BQ12" s="225">
        <v>6</v>
      </c>
      <c r="BR12" s="226"/>
      <c r="BS12" s="227"/>
      <c r="BT12" s="227"/>
      <c r="BU12" s="227"/>
      <c r="BV12" s="227"/>
      <c r="BW12" s="227"/>
      <c r="BX12" s="227"/>
      <c r="BY12" s="227"/>
      <c r="BZ12" s="227"/>
      <c r="CA12" s="227"/>
      <c r="CB12" s="227"/>
      <c r="CC12" s="227"/>
      <c r="CD12" s="227"/>
      <c r="CE12" s="227"/>
      <c r="CF12" s="227"/>
      <c r="CG12" s="227"/>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9"/>
      <c r="DW12" s="229"/>
      <c r="DX12" s="229"/>
      <c r="DY12" s="229"/>
      <c r="DZ12" s="229"/>
      <c r="EA12" s="191"/>
    </row>
    <row r="13" spans="1:131" s="192" customFormat="1" ht="26.25" customHeight="1">
      <c r="A13" s="216">
        <v>7</v>
      </c>
      <c r="B13" s="217"/>
      <c r="C13" s="217"/>
      <c r="D13" s="217"/>
      <c r="E13" s="217"/>
      <c r="F13" s="217"/>
      <c r="G13" s="217"/>
      <c r="H13" s="217"/>
      <c r="I13" s="217"/>
      <c r="J13" s="217"/>
      <c r="K13" s="217"/>
      <c r="L13" s="217"/>
      <c r="M13" s="217"/>
      <c r="N13" s="217"/>
      <c r="O13" s="217"/>
      <c r="P13" s="217"/>
      <c r="Q13" s="218"/>
      <c r="R13" s="218"/>
      <c r="S13" s="218"/>
      <c r="T13" s="218"/>
      <c r="U13" s="218"/>
      <c r="V13" s="219"/>
      <c r="W13" s="219"/>
      <c r="X13" s="219"/>
      <c r="Y13" s="219"/>
      <c r="Z13" s="219"/>
      <c r="AA13" s="220"/>
      <c r="AB13" s="220"/>
      <c r="AC13" s="220"/>
      <c r="AD13" s="220"/>
      <c r="AE13" s="220"/>
      <c r="AF13" s="221"/>
      <c r="AG13" s="221"/>
      <c r="AH13" s="221"/>
      <c r="AI13" s="221"/>
      <c r="AJ13" s="221"/>
      <c r="AK13" s="222"/>
      <c r="AL13" s="222"/>
      <c r="AM13" s="222"/>
      <c r="AN13" s="222"/>
      <c r="AO13" s="222"/>
      <c r="AP13" s="223"/>
      <c r="AQ13" s="223"/>
      <c r="AR13" s="223"/>
      <c r="AS13" s="223"/>
      <c r="AT13" s="223"/>
      <c r="AU13" s="224"/>
      <c r="AV13" s="224"/>
      <c r="AW13" s="224"/>
      <c r="AX13" s="224"/>
      <c r="AY13" s="224"/>
      <c r="AZ13" s="189"/>
      <c r="BA13" s="189"/>
      <c r="BB13" s="189"/>
      <c r="BC13" s="189"/>
      <c r="BD13" s="189"/>
      <c r="BE13" s="190"/>
      <c r="BF13" s="190"/>
      <c r="BG13" s="190"/>
      <c r="BH13" s="190"/>
      <c r="BI13" s="190"/>
      <c r="BJ13" s="190"/>
      <c r="BK13" s="190"/>
      <c r="BL13" s="190"/>
      <c r="BM13" s="190"/>
      <c r="BN13" s="190"/>
      <c r="BO13" s="190"/>
      <c r="BP13" s="190"/>
      <c r="BQ13" s="225">
        <v>7</v>
      </c>
      <c r="BR13" s="226"/>
      <c r="BS13" s="227"/>
      <c r="BT13" s="227"/>
      <c r="BU13" s="227"/>
      <c r="BV13" s="227"/>
      <c r="BW13" s="227"/>
      <c r="BX13" s="227"/>
      <c r="BY13" s="227"/>
      <c r="BZ13" s="227"/>
      <c r="CA13" s="227"/>
      <c r="CB13" s="227"/>
      <c r="CC13" s="227"/>
      <c r="CD13" s="227"/>
      <c r="CE13" s="227"/>
      <c r="CF13" s="227"/>
      <c r="CG13" s="227"/>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9"/>
      <c r="DW13" s="229"/>
      <c r="DX13" s="229"/>
      <c r="DY13" s="229"/>
      <c r="DZ13" s="229"/>
      <c r="EA13" s="191"/>
    </row>
    <row r="14" spans="1:131" s="192" customFormat="1" ht="26.25" customHeight="1">
      <c r="A14" s="216">
        <v>8</v>
      </c>
      <c r="B14" s="217"/>
      <c r="C14" s="217"/>
      <c r="D14" s="217"/>
      <c r="E14" s="217"/>
      <c r="F14" s="217"/>
      <c r="G14" s="217"/>
      <c r="H14" s="217"/>
      <c r="I14" s="217"/>
      <c r="J14" s="217"/>
      <c r="K14" s="217"/>
      <c r="L14" s="217"/>
      <c r="M14" s="217"/>
      <c r="N14" s="217"/>
      <c r="O14" s="217"/>
      <c r="P14" s="217"/>
      <c r="Q14" s="218"/>
      <c r="R14" s="218"/>
      <c r="S14" s="218"/>
      <c r="T14" s="218"/>
      <c r="U14" s="218"/>
      <c r="V14" s="219"/>
      <c r="W14" s="219"/>
      <c r="X14" s="219"/>
      <c r="Y14" s="219"/>
      <c r="Z14" s="219"/>
      <c r="AA14" s="220"/>
      <c r="AB14" s="220"/>
      <c r="AC14" s="220"/>
      <c r="AD14" s="220"/>
      <c r="AE14" s="220"/>
      <c r="AF14" s="221"/>
      <c r="AG14" s="221"/>
      <c r="AH14" s="221"/>
      <c r="AI14" s="221"/>
      <c r="AJ14" s="221"/>
      <c r="AK14" s="222"/>
      <c r="AL14" s="222"/>
      <c r="AM14" s="222"/>
      <c r="AN14" s="222"/>
      <c r="AO14" s="222"/>
      <c r="AP14" s="223"/>
      <c r="AQ14" s="223"/>
      <c r="AR14" s="223"/>
      <c r="AS14" s="223"/>
      <c r="AT14" s="223"/>
      <c r="AU14" s="224"/>
      <c r="AV14" s="224"/>
      <c r="AW14" s="224"/>
      <c r="AX14" s="224"/>
      <c r="AY14" s="224"/>
      <c r="AZ14" s="189"/>
      <c r="BA14" s="189"/>
      <c r="BB14" s="189"/>
      <c r="BC14" s="189"/>
      <c r="BD14" s="189"/>
      <c r="BE14" s="190"/>
      <c r="BF14" s="190"/>
      <c r="BG14" s="190"/>
      <c r="BH14" s="190"/>
      <c r="BI14" s="190"/>
      <c r="BJ14" s="190"/>
      <c r="BK14" s="190"/>
      <c r="BL14" s="190"/>
      <c r="BM14" s="190"/>
      <c r="BN14" s="190"/>
      <c r="BO14" s="190"/>
      <c r="BP14" s="190"/>
      <c r="BQ14" s="225">
        <v>8</v>
      </c>
      <c r="BR14" s="226"/>
      <c r="BS14" s="227"/>
      <c r="BT14" s="227"/>
      <c r="BU14" s="227"/>
      <c r="BV14" s="227"/>
      <c r="BW14" s="227"/>
      <c r="BX14" s="227"/>
      <c r="BY14" s="227"/>
      <c r="BZ14" s="227"/>
      <c r="CA14" s="227"/>
      <c r="CB14" s="227"/>
      <c r="CC14" s="227"/>
      <c r="CD14" s="227"/>
      <c r="CE14" s="227"/>
      <c r="CF14" s="227"/>
      <c r="CG14" s="227"/>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9"/>
      <c r="DW14" s="229"/>
      <c r="DX14" s="229"/>
      <c r="DY14" s="229"/>
      <c r="DZ14" s="229"/>
      <c r="EA14" s="191"/>
    </row>
    <row r="15" spans="1:131" s="192" customFormat="1" ht="26.25" customHeight="1">
      <c r="A15" s="216">
        <v>9</v>
      </c>
      <c r="B15" s="217"/>
      <c r="C15" s="217"/>
      <c r="D15" s="217"/>
      <c r="E15" s="217"/>
      <c r="F15" s="217"/>
      <c r="G15" s="217"/>
      <c r="H15" s="217"/>
      <c r="I15" s="217"/>
      <c r="J15" s="217"/>
      <c r="K15" s="217"/>
      <c r="L15" s="217"/>
      <c r="M15" s="217"/>
      <c r="N15" s="217"/>
      <c r="O15" s="217"/>
      <c r="P15" s="217"/>
      <c r="Q15" s="218"/>
      <c r="R15" s="218"/>
      <c r="S15" s="218"/>
      <c r="T15" s="218"/>
      <c r="U15" s="218"/>
      <c r="V15" s="219"/>
      <c r="W15" s="219"/>
      <c r="X15" s="219"/>
      <c r="Y15" s="219"/>
      <c r="Z15" s="219"/>
      <c r="AA15" s="220"/>
      <c r="AB15" s="220"/>
      <c r="AC15" s="220"/>
      <c r="AD15" s="220"/>
      <c r="AE15" s="220"/>
      <c r="AF15" s="221"/>
      <c r="AG15" s="221"/>
      <c r="AH15" s="221"/>
      <c r="AI15" s="221"/>
      <c r="AJ15" s="221"/>
      <c r="AK15" s="222"/>
      <c r="AL15" s="222"/>
      <c r="AM15" s="222"/>
      <c r="AN15" s="222"/>
      <c r="AO15" s="222"/>
      <c r="AP15" s="223"/>
      <c r="AQ15" s="223"/>
      <c r="AR15" s="223"/>
      <c r="AS15" s="223"/>
      <c r="AT15" s="223"/>
      <c r="AU15" s="224"/>
      <c r="AV15" s="224"/>
      <c r="AW15" s="224"/>
      <c r="AX15" s="224"/>
      <c r="AY15" s="224"/>
      <c r="AZ15" s="189"/>
      <c r="BA15" s="189"/>
      <c r="BB15" s="189"/>
      <c r="BC15" s="189"/>
      <c r="BD15" s="189"/>
      <c r="BE15" s="190"/>
      <c r="BF15" s="190"/>
      <c r="BG15" s="190"/>
      <c r="BH15" s="190"/>
      <c r="BI15" s="190"/>
      <c r="BJ15" s="190"/>
      <c r="BK15" s="190"/>
      <c r="BL15" s="190"/>
      <c r="BM15" s="190"/>
      <c r="BN15" s="190"/>
      <c r="BO15" s="190"/>
      <c r="BP15" s="190"/>
      <c r="BQ15" s="225">
        <v>9</v>
      </c>
      <c r="BR15" s="226"/>
      <c r="BS15" s="227"/>
      <c r="BT15" s="227"/>
      <c r="BU15" s="227"/>
      <c r="BV15" s="227"/>
      <c r="BW15" s="227"/>
      <c r="BX15" s="227"/>
      <c r="BY15" s="227"/>
      <c r="BZ15" s="227"/>
      <c r="CA15" s="227"/>
      <c r="CB15" s="227"/>
      <c r="CC15" s="227"/>
      <c r="CD15" s="227"/>
      <c r="CE15" s="227"/>
      <c r="CF15" s="227"/>
      <c r="CG15" s="227"/>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9"/>
      <c r="DW15" s="229"/>
      <c r="DX15" s="229"/>
      <c r="DY15" s="229"/>
      <c r="DZ15" s="229"/>
      <c r="EA15" s="191"/>
    </row>
    <row r="16" spans="1:131" s="192" customFormat="1" ht="26.25" customHeight="1">
      <c r="A16" s="216">
        <v>10</v>
      </c>
      <c r="B16" s="217"/>
      <c r="C16" s="217"/>
      <c r="D16" s="217"/>
      <c r="E16" s="217"/>
      <c r="F16" s="217"/>
      <c r="G16" s="217"/>
      <c r="H16" s="217"/>
      <c r="I16" s="217"/>
      <c r="J16" s="217"/>
      <c r="K16" s="217"/>
      <c r="L16" s="217"/>
      <c r="M16" s="217"/>
      <c r="N16" s="217"/>
      <c r="O16" s="217"/>
      <c r="P16" s="217"/>
      <c r="Q16" s="218"/>
      <c r="R16" s="218"/>
      <c r="S16" s="218"/>
      <c r="T16" s="218"/>
      <c r="U16" s="218"/>
      <c r="V16" s="219"/>
      <c r="W16" s="219"/>
      <c r="X16" s="219"/>
      <c r="Y16" s="219"/>
      <c r="Z16" s="219"/>
      <c r="AA16" s="220"/>
      <c r="AB16" s="220"/>
      <c r="AC16" s="220"/>
      <c r="AD16" s="220"/>
      <c r="AE16" s="220"/>
      <c r="AF16" s="221"/>
      <c r="AG16" s="221"/>
      <c r="AH16" s="221"/>
      <c r="AI16" s="221"/>
      <c r="AJ16" s="221"/>
      <c r="AK16" s="222"/>
      <c r="AL16" s="222"/>
      <c r="AM16" s="222"/>
      <c r="AN16" s="222"/>
      <c r="AO16" s="222"/>
      <c r="AP16" s="223"/>
      <c r="AQ16" s="223"/>
      <c r="AR16" s="223"/>
      <c r="AS16" s="223"/>
      <c r="AT16" s="223"/>
      <c r="AU16" s="224"/>
      <c r="AV16" s="224"/>
      <c r="AW16" s="224"/>
      <c r="AX16" s="224"/>
      <c r="AY16" s="224"/>
      <c r="AZ16" s="189"/>
      <c r="BA16" s="189"/>
      <c r="BB16" s="189"/>
      <c r="BC16" s="189"/>
      <c r="BD16" s="189"/>
      <c r="BE16" s="190"/>
      <c r="BF16" s="190"/>
      <c r="BG16" s="190"/>
      <c r="BH16" s="190"/>
      <c r="BI16" s="190"/>
      <c r="BJ16" s="190"/>
      <c r="BK16" s="190"/>
      <c r="BL16" s="190"/>
      <c r="BM16" s="190"/>
      <c r="BN16" s="190"/>
      <c r="BO16" s="190"/>
      <c r="BP16" s="190"/>
      <c r="BQ16" s="225">
        <v>10</v>
      </c>
      <c r="BR16" s="226"/>
      <c r="BS16" s="227"/>
      <c r="BT16" s="227"/>
      <c r="BU16" s="227"/>
      <c r="BV16" s="227"/>
      <c r="BW16" s="227"/>
      <c r="BX16" s="227"/>
      <c r="BY16" s="227"/>
      <c r="BZ16" s="227"/>
      <c r="CA16" s="227"/>
      <c r="CB16" s="227"/>
      <c r="CC16" s="227"/>
      <c r="CD16" s="227"/>
      <c r="CE16" s="227"/>
      <c r="CF16" s="227"/>
      <c r="CG16" s="227"/>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9"/>
      <c r="DW16" s="229"/>
      <c r="DX16" s="229"/>
      <c r="DY16" s="229"/>
      <c r="DZ16" s="229"/>
      <c r="EA16" s="191"/>
    </row>
    <row r="17" spans="1:131" s="192" customFormat="1" ht="26.25" customHeight="1">
      <c r="A17" s="216">
        <v>11</v>
      </c>
      <c r="B17" s="217"/>
      <c r="C17" s="217"/>
      <c r="D17" s="217"/>
      <c r="E17" s="217"/>
      <c r="F17" s="217"/>
      <c r="G17" s="217"/>
      <c r="H17" s="217"/>
      <c r="I17" s="217"/>
      <c r="J17" s="217"/>
      <c r="K17" s="217"/>
      <c r="L17" s="217"/>
      <c r="M17" s="217"/>
      <c r="N17" s="217"/>
      <c r="O17" s="217"/>
      <c r="P17" s="217"/>
      <c r="Q17" s="218"/>
      <c r="R17" s="218"/>
      <c r="S17" s="218"/>
      <c r="T17" s="218"/>
      <c r="U17" s="218"/>
      <c r="V17" s="219"/>
      <c r="W17" s="219"/>
      <c r="X17" s="219"/>
      <c r="Y17" s="219"/>
      <c r="Z17" s="219"/>
      <c r="AA17" s="220"/>
      <c r="AB17" s="220"/>
      <c r="AC17" s="220"/>
      <c r="AD17" s="220"/>
      <c r="AE17" s="220"/>
      <c r="AF17" s="221"/>
      <c r="AG17" s="221"/>
      <c r="AH17" s="221"/>
      <c r="AI17" s="221"/>
      <c r="AJ17" s="221"/>
      <c r="AK17" s="222"/>
      <c r="AL17" s="222"/>
      <c r="AM17" s="222"/>
      <c r="AN17" s="222"/>
      <c r="AO17" s="222"/>
      <c r="AP17" s="223"/>
      <c r="AQ17" s="223"/>
      <c r="AR17" s="223"/>
      <c r="AS17" s="223"/>
      <c r="AT17" s="223"/>
      <c r="AU17" s="224"/>
      <c r="AV17" s="224"/>
      <c r="AW17" s="224"/>
      <c r="AX17" s="224"/>
      <c r="AY17" s="224"/>
      <c r="AZ17" s="189"/>
      <c r="BA17" s="189"/>
      <c r="BB17" s="189"/>
      <c r="BC17" s="189"/>
      <c r="BD17" s="189"/>
      <c r="BE17" s="190"/>
      <c r="BF17" s="190"/>
      <c r="BG17" s="190"/>
      <c r="BH17" s="190"/>
      <c r="BI17" s="190"/>
      <c r="BJ17" s="190"/>
      <c r="BK17" s="190"/>
      <c r="BL17" s="190"/>
      <c r="BM17" s="190"/>
      <c r="BN17" s="190"/>
      <c r="BO17" s="190"/>
      <c r="BP17" s="190"/>
      <c r="BQ17" s="225">
        <v>11</v>
      </c>
      <c r="BR17" s="226"/>
      <c r="BS17" s="227"/>
      <c r="BT17" s="227"/>
      <c r="BU17" s="227"/>
      <c r="BV17" s="227"/>
      <c r="BW17" s="227"/>
      <c r="BX17" s="227"/>
      <c r="BY17" s="227"/>
      <c r="BZ17" s="227"/>
      <c r="CA17" s="227"/>
      <c r="CB17" s="227"/>
      <c r="CC17" s="227"/>
      <c r="CD17" s="227"/>
      <c r="CE17" s="227"/>
      <c r="CF17" s="227"/>
      <c r="CG17" s="227"/>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9"/>
      <c r="DW17" s="229"/>
      <c r="DX17" s="229"/>
      <c r="DY17" s="229"/>
      <c r="DZ17" s="229"/>
      <c r="EA17" s="191"/>
    </row>
    <row r="18" spans="1:131" s="192" customFormat="1" ht="26.25" customHeight="1">
      <c r="A18" s="216">
        <v>12</v>
      </c>
      <c r="B18" s="217"/>
      <c r="C18" s="217"/>
      <c r="D18" s="217"/>
      <c r="E18" s="217"/>
      <c r="F18" s="217"/>
      <c r="G18" s="217"/>
      <c r="H18" s="217"/>
      <c r="I18" s="217"/>
      <c r="J18" s="217"/>
      <c r="K18" s="217"/>
      <c r="L18" s="217"/>
      <c r="M18" s="217"/>
      <c r="N18" s="217"/>
      <c r="O18" s="217"/>
      <c r="P18" s="217"/>
      <c r="Q18" s="218"/>
      <c r="R18" s="218"/>
      <c r="S18" s="218"/>
      <c r="T18" s="218"/>
      <c r="U18" s="218"/>
      <c r="V18" s="219"/>
      <c r="W18" s="219"/>
      <c r="X18" s="219"/>
      <c r="Y18" s="219"/>
      <c r="Z18" s="219"/>
      <c r="AA18" s="220"/>
      <c r="AB18" s="220"/>
      <c r="AC18" s="220"/>
      <c r="AD18" s="220"/>
      <c r="AE18" s="220"/>
      <c r="AF18" s="221"/>
      <c r="AG18" s="221"/>
      <c r="AH18" s="221"/>
      <c r="AI18" s="221"/>
      <c r="AJ18" s="221"/>
      <c r="AK18" s="222"/>
      <c r="AL18" s="222"/>
      <c r="AM18" s="222"/>
      <c r="AN18" s="222"/>
      <c r="AO18" s="222"/>
      <c r="AP18" s="223"/>
      <c r="AQ18" s="223"/>
      <c r="AR18" s="223"/>
      <c r="AS18" s="223"/>
      <c r="AT18" s="223"/>
      <c r="AU18" s="224"/>
      <c r="AV18" s="224"/>
      <c r="AW18" s="224"/>
      <c r="AX18" s="224"/>
      <c r="AY18" s="224"/>
      <c r="AZ18" s="189"/>
      <c r="BA18" s="189"/>
      <c r="BB18" s="189"/>
      <c r="BC18" s="189"/>
      <c r="BD18" s="189"/>
      <c r="BE18" s="190"/>
      <c r="BF18" s="190"/>
      <c r="BG18" s="190"/>
      <c r="BH18" s="190"/>
      <c r="BI18" s="190"/>
      <c r="BJ18" s="190"/>
      <c r="BK18" s="190"/>
      <c r="BL18" s="190"/>
      <c r="BM18" s="190"/>
      <c r="BN18" s="190"/>
      <c r="BO18" s="190"/>
      <c r="BP18" s="190"/>
      <c r="BQ18" s="225">
        <v>12</v>
      </c>
      <c r="BR18" s="226"/>
      <c r="BS18" s="227"/>
      <c r="BT18" s="227"/>
      <c r="BU18" s="227"/>
      <c r="BV18" s="227"/>
      <c r="BW18" s="227"/>
      <c r="BX18" s="227"/>
      <c r="BY18" s="227"/>
      <c r="BZ18" s="227"/>
      <c r="CA18" s="227"/>
      <c r="CB18" s="227"/>
      <c r="CC18" s="227"/>
      <c r="CD18" s="227"/>
      <c r="CE18" s="227"/>
      <c r="CF18" s="227"/>
      <c r="CG18" s="227"/>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9"/>
      <c r="DW18" s="229"/>
      <c r="DX18" s="229"/>
      <c r="DY18" s="229"/>
      <c r="DZ18" s="229"/>
      <c r="EA18" s="191"/>
    </row>
    <row r="19" spans="1:131" s="192" customFormat="1" ht="26.25" customHeight="1">
      <c r="A19" s="216">
        <v>13</v>
      </c>
      <c r="B19" s="217"/>
      <c r="C19" s="217"/>
      <c r="D19" s="217"/>
      <c r="E19" s="217"/>
      <c r="F19" s="217"/>
      <c r="G19" s="217"/>
      <c r="H19" s="217"/>
      <c r="I19" s="217"/>
      <c r="J19" s="217"/>
      <c r="K19" s="217"/>
      <c r="L19" s="217"/>
      <c r="M19" s="217"/>
      <c r="N19" s="217"/>
      <c r="O19" s="217"/>
      <c r="P19" s="217"/>
      <c r="Q19" s="218"/>
      <c r="R19" s="218"/>
      <c r="S19" s="218"/>
      <c r="T19" s="218"/>
      <c r="U19" s="218"/>
      <c r="V19" s="219"/>
      <c r="W19" s="219"/>
      <c r="X19" s="219"/>
      <c r="Y19" s="219"/>
      <c r="Z19" s="219"/>
      <c r="AA19" s="220"/>
      <c r="AB19" s="220"/>
      <c r="AC19" s="220"/>
      <c r="AD19" s="220"/>
      <c r="AE19" s="220"/>
      <c r="AF19" s="221"/>
      <c r="AG19" s="221"/>
      <c r="AH19" s="221"/>
      <c r="AI19" s="221"/>
      <c r="AJ19" s="221"/>
      <c r="AK19" s="222"/>
      <c r="AL19" s="222"/>
      <c r="AM19" s="222"/>
      <c r="AN19" s="222"/>
      <c r="AO19" s="222"/>
      <c r="AP19" s="223"/>
      <c r="AQ19" s="223"/>
      <c r="AR19" s="223"/>
      <c r="AS19" s="223"/>
      <c r="AT19" s="223"/>
      <c r="AU19" s="224"/>
      <c r="AV19" s="224"/>
      <c r="AW19" s="224"/>
      <c r="AX19" s="224"/>
      <c r="AY19" s="224"/>
      <c r="AZ19" s="189"/>
      <c r="BA19" s="189"/>
      <c r="BB19" s="189"/>
      <c r="BC19" s="189"/>
      <c r="BD19" s="189"/>
      <c r="BE19" s="190"/>
      <c r="BF19" s="190"/>
      <c r="BG19" s="190"/>
      <c r="BH19" s="190"/>
      <c r="BI19" s="190"/>
      <c r="BJ19" s="190"/>
      <c r="BK19" s="190"/>
      <c r="BL19" s="190"/>
      <c r="BM19" s="190"/>
      <c r="BN19" s="190"/>
      <c r="BO19" s="190"/>
      <c r="BP19" s="190"/>
      <c r="BQ19" s="225">
        <v>13</v>
      </c>
      <c r="BR19" s="226"/>
      <c r="BS19" s="227"/>
      <c r="BT19" s="227"/>
      <c r="BU19" s="227"/>
      <c r="BV19" s="227"/>
      <c r="BW19" s="227"/>
      <c r="BX19" s="227"/>
      <c r="BY19" s="227"/>
      <c r="BZ19" s="227"/>
      <c r="CA19" s="227"/>
      <c r="CB19" s="227"/>
      <c r="CC19" s="227"/>
      <c r="CD19" s="227"/>
      <c r="CE19" s="227"/>
      <c r="CF19" s="227"/>
      <c r="CG19" s="227"/>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9"/>
      <c r="DW19" s="229"/>
      <c r="DX19" s="229"/>
      <c r="DY19" s="229"/>
      <c r="DZ19" s="229"/>
      <c r="EA19" s="191"/>
    </row>
    <row r="20" spans="1:131" s="192" customFormat="1" ht="26.25" customHeight="1">
      <c r="A20" s="216">
        <v>14</v>
      </c>
      <c r="B20" s="217"/>
      <c r="C20" s="217"/>
      <c r="D20" s="217"/>
      <c r="E20" s="217"/>
      <c r="F20" s="217"/>
      <c r="G20" s="217"/>
      <c r="H20" s="217"/>
      <c r="I20" s="217"/>
      <c r="J20" s="217"/>
      <c r="K20" s="217"/>
      <c r="L20" s="217"/>
      <c r="M20" s="217"/>
      <c r="N20" s="217"/>
      <c r="O20" s="217"/>
      <c r="P20" s="217"/>
      <c r="Q20" s="218"/>
      <c r="R20" s="218"/>
      <c r="S20" s="218"/>
      <c r="T20" s="218"/>
      <c r="U20" s="218"/>
      <c r="V20" s="219"/>
      <c r="W20" s="219"/>
      <c r="X20" s="219"/>
      <c r="Y20" s="219"/>
      <c r="Z20" s="219"/>
      <c r="AA20" s="220"/>
      <c r="AB20" s="220"/>
      <c r="AC20" s="220"/>
      <c r="AD20" s="220"/>
      <c r="AE20" s="220"/>
      <c r="AF20" s="221"/>
      <c r="AG20" s="221"/>
      <c r="AH20" s="221"/>
      <c r="AI20" s="221"/>
      <c r="AJ20" s="221"/>
      <c r="AK20" s="222"/>
      <c r="AL20" s="222"/>
      <c r="AM20" s="222"/>
      <c r="AN20" s="222"/>
      <c r="AO20" s="222"/>
      <c r="AP20" s="223"/>
      <c r="AQ20" s="223"/>
      <c r="AR20" s="223"/>
      <c r="AS20" s="223"/>
      <c r="AT20" s="223"/>
      <c r="AU20" s="224"/>
      <c r="AV20" s="224"/>
      <c r="AW20" s="224"/>
      <c r="AX20" s="224"/>
      <c r="AY20" s="224"/>
      <c r="AZ20" s="189"/>
      <c r="BA20" s="189"/>
      <c r="BB20" s="189"/>
      <c r="BC20" s="189"/>
      <c r="BD20" s="189"/>
      <c r="BE20" s="190"/>
      <c r="BF20" s="190"/>
      <c r="BG20" s="190"/>
      <c r="BH20" s="190"/>
      <c r="BI20" s="190"/>
      <c r="BJ20" s="190"/>
      <c r="BK20" s="190"/>
      <c r="BL20" s="190"/>
      <c r="BM20" s="190"/>
      <c r="BN20" s="190"/>
      <c r="BO20" s="190"/>
      <c r="BP20" s="190"/>
      <c r="BQ20" s="225">
        <v>14</v>
      </c>
      <c r="BR20" s="226"/>
      <c r="BS20" s="227"/>
      <c r="BT20" s="227"/>
      <c r="BU20" s="227"/>
      <c r="BV20" s="227"/>
      <c r="BW20" s="227"/>
      <c r="BX20" s="227"/>
      <c r="BY20" s="227"/>
      <c r="BZ20" s="227"/>
      <c r="CA20" s="227"/>
      <c r="CB20" s="227"/>
      <c r="CC20" s="227"/>
      <c r="CD20" s="227"/>
      <c r="CE20" s="227"/>
      <c r="CF20" s="227"/>
      <c r="CG20" s="227"/>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9"/>
      <c r="DW20" s="229"/>
      <c r="DX20" s="229"/>
      <c r="DY20" s="229"/>
      <c r="DZ20" s="229"/>
      <c r="EA20" s="191"/>
    </row>
    <row r="21" spans="1:131" s="192" customFormat="1" ht="26.25" customHeight="1">
      <c r="A21" s="216">
        <v>15</v>
      </c>
      <c r="B21" s="217"/>
      <c r="C21" s="217"/>
      <c r="D21" s="217"/>
      <c r="E21" s="217"/>
      <c r="F21" s="217"/>
      <c r="G21" s="217"/>
      <c r="H21" s="217"/>
      <c r="I21" s="217"/>
      <c r="J21" s="217"/>
      <c r="K21" s="217"/>
      <c r="L21" s="217"/>
      <c r="M21" s="217"/>
      <c r="N21" s="217"/>
      <c r="O21" s="217"/>
      <c r="P21" s="217"/>
      <c r="Q21" s="218"/>
      <c r="R21" s="218"/>
      <c r="S21" s="218"/>
      <c r="T21" s="218"/>
      <c r="U21" s="218"/>
      <c r="V21" s="219"/>
      <c r="W21" s="219"/>
      <c r="X21" s="219"/>
      <c r="Y21" s="219"/>
      <c r="Z21" s="219"/>
      <c r="AA21" s="220"/>
      <c r="AB21" s="220"/>
      <c r="AC21" s="220"/>
      <c r="AD21" s="220"/>
      <c r="AE21" s="220"/>
      <c r="AF21" s="221"/>
      <c r="AG21" s="221"/>
      <c r="AH21" s="221"/>
      <c r="AI21" s="221"/>
      <c r="AJ21" s="221"/>
      <c r="AK21" s="222"/>
      <c r="AL21" s="222"/>
      <c r="AM21" s="222"/>
      <c r="AN21" s="222"/>
      <c r="AO21" s="222"/>
      <c r="AP21" s="223"/>
      <c r="AQ21" s="223"/>
      <c r="AR21" s="223"/>
      <c r="AS21" s="223"/>
      <c r="AT21" s="223"/>
      <c r="AU21" s="224"/>
      <c r="AV21" s="224"/>
      <c r="AW21" s="224"/>
      <c r="AX21" s="224"/>
      <c r="AY21" s="224"/>
      <c r="AZ21" s="189"/>
      <c r="BA21" s="189"/>
      <c r="BB21" s="189"/>
      <c r="BC21" s="189"/>
      <c r="BD21" s="189"/>
      <c r="BE21" s="190"/>
      <c r="BF21" s="190"/>
      <c r="BG21" s="190"/>
      <c r="BH21" s="190"/>
      <c r="BI21" s="190"/>
      <c r="BJ21" s="190"/>
      <c r="BK21" s="190"/>
      <c r="BL21" s="190"/>
      <c r="BM21" s="190"/>
      <c r="BN21" s="190"/>
      <c r="BO21" s="190"/>
      <c r="BP21" s="190"/>
      <c r="BQ21" s="225">
        <v>15</v>
      </c>
      <c r="BR21" s="226"/>
      <c r="BS21" s="227"/>
      <c r="BT21" s="227"/>
      <c r="BU21" s="227"/>
      <c r="BV21" s="227"/>
      <c r="BW21" s="227"/>
      <c r="BX21" s="227"/>
      <c r="BY21" s="227"/>
      <c r="BZ21" s="227"/>
      <c r="CA21" s="227"/>
      <c r="CB21" s="227"/>
      <c r="CC21" s="227"/>
      <c r="CD21" s="227"/>
      <c r="CE21" s="227"/>
      <c r="CF21" s="227"/>
      <c r="CG21" s="227"/>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9"/>
      <c r="DW21" s="229"/>
      <c r="DX21" s="229"/>
      <c r="DY21" s="229"/>
      <c r="DZ21" s="229"/>
      <c r="EA21" s="191"/>
    </row>
    <row r="22" spans="1:131" s="192" customFormat="1" ht="26.25" customHeight="1">
      <c r="A22" s="216">
        <v>16</v>
      </c>
      <c r="B22" s="217"/>
      <c r="C22" s="217"/>
      <c r="D22" s="217"/>
      <c r="E22" s="217"/>
      <c r="F22" s="217"/>
      <c r="G22" s="217"/>
      <c r="H22" s="217"/>
      <c r="I22" s="217"/>
      <c r="J22" s="217"/>
      <c r="K22" s="217"/>
      <c r="L22" s="217"/>
      <c r="M22" s="217"/>
      <c r="N22" s="217"/>
      <c r="O22" s="217"/>
      <c r="P22" s="217"/>
      <c r="Q22" s="230"/>
      <c r="R22" s="230"/>
      <c r="S22" s="230"/>
      <c r="T22" s="230"/>
      <c r="U22" s="230"/>
      <c r="V22" s="231"/>
      <c r="W22" s="231"/>
      <c r="X22" s="231"/>
      <c r="Y22" s="231"/>
      <c r="Z22" s="231"/>
      <c r="AA22" s="232"/>
      <c r="AB22" s="232"/>
      <c r="AC22" s="232"/>
      <c r="AD22" s="232"/>
      <c r="AE22" s="232"/>
      <c r="AF22" s="221"/>
      <c r="AG22" s="221"/>
      <c r="AH22" s="221"/>
      <c r="AI22" s="221"/>
      <c r="AJ22" s="221"/>
      <c r="AK22" s="233"/>
      <c r="AL22" s="233"/>
      <c r="AM22" s="233"/>
      <c r="AN22" s="233"/>
      <c r="AO22" s="233"/>
      <c r="AP22" s="234"/>
      <c r="AQ22" s="234"/>
      <c r="AR22" s="234"/>
      <c r="AS22" s="234"/>
      <c r="AT22" s="234"/>
      <c r="AU22" s="235"/>
      <c r="AV22" s="235"/>
      <c r="AW22" s="235"/>
      <c r="AX22" s="235"/>
      <c r="AY22" s="235"/>
      <c r="AZ22" s="236" t="s">
        <v>284</v>
      </c>
      <c r="BA22" s="236"/>
      <c r="BB22" s="236"/>
      <c r="BC22" s="236"/>
      <c r="BD22" s="236"/>
      <c r="BE22" s="190"/>
      <c r="BF22" s="190"/>
      <c r="BG22" s="190"/>
      <c r="BH22" s="190"/>
      <c r="BI22" s="190"/>
      <c r="BJ22" s="190"/>
      <c r="BK22" s="190"/>
      <c r="BL22" s="190"/>
      <c r="BM22" s="190"/>
      <c r="BN22" s="190"/>
      <c r="BO22" s="190"/>
      <c r="BP22" s="190"/>
      <c r="BQ22" s="225">
        <v>16</v>
      </c>
      <c r="BR22" s="226"/>
      <c r="BS22" s="227"/>
      <c r="BT22" s="227"/>
      <c r="BU22" s="227"/>
      <c r="BV22" s="227"/>
      <c r="BW22" s="227"/>
      <c r="BX22" s="227"/>
      <c r="BY22" s="227"/>
      <c r="BZ22" s="227"/>
      <c r="CA22" s="227"/>
      <c r="CB22" s="227"/>
      <c r="CC22" s="227"/>
      <c r="CD22" s="227"/>
      <c r="CE22" s="227"/>
      <c r="CF22" s="227"/>
      <c r="CG22" s="227"/>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9"/>
      <c r="DW22" s="229"/>
      <c r="DX22" s="229"/>
      <c r="DY22" s="229"/>
      <c r="DZ22" s="229"/>
      <c r="EA22" s="191"/>
    </row>
    <row r="23" spans="1:131" s="192" customFormat="1" ht="26.25" customHeight="1">
      <c r="A23" s="237" t="s">
        <v>285</v>
      </c>
      <c r="B23" s="238" t="s">
        <v>286</v>
      </c>
      <c r="C23" s="238"/>
      <c r="D23" s="238"/>
      <c r="E23" s="238"/>
      <c r="F23" s="238"/>
      <c r="G23" s="238"/>
      <c r="H23" s="238"/>
      <c r="I23" s="238"/>
      <c r="J23" s="238"/>
      <c r="K23" s="238"/>
      <c r="L23" s="238"/>
      <c r="M23" s="238"/>
      <c r="N23" s="238"/>
      <c r="O23" s="238"/>
      <c r="P23" s="238"/>
      <c r="Q23" s="239">
        <v>11747</v>
      </c>
      <c r="R23" s="239"/>
      <c r="S23" s="239"/>
      <c r="T23" s="239"/>
      <c r="U23" s="239"/>
      <c r="V23" s="240">
        <v>11328</v>
      </c>
      <c r="W23" s="240"/>
      <c r="X23" s="240"/>
      <c r="Y23" s="240"/>
      <c r="Z23" s="240"/>
      <c r="AA23" s="241">
        <v>419</v>
      </c>
      <c r="AB23" s="241"/>
      <c r="AC23" s="241"/>
      <c r="AD23" s="241"/>
      <c r="AE23" s="241"/>
      <c r="AF23" s="242">
        <v>389</v>
      </c>
      <c r="AG23" s="242"/>
      <c r="AH23" s="242"/>
      <c r="AI23" s="242"/>
      <c r="AJ23" s="242"/>
      <c r="AK23" s="243"/>
      <c r="AL23" s="243"/>
      <c r="AM23" s="243"/>
      <c r="AN23" s="243"/>
      <c r="AO23" s="243"/>
      <c r="AP23" s="240">
        <v>10738</v>
      </c>
      <c r="AQ23" s="240"/>
      <c r="AR23" s="240"/>
      <c r="AS23" s="240"/>
      <c r="AT23" s="240"/>
      <c r="AU23" s="244"/>
      <c r="AV23" s="244"/>
      <c r="AW23" s="244"/>
      <c r="AX23" s="244"/>
      <c r="AY23" s="244"/>
      <c r="AZ23" s="242" t="s">
        <v>47</v>
      </c>
      <c r="BA23" s="242"/>
      <c r="BB23" s="242"/>
      <c r="BC23" s="242"/>
      <c r="BD23" s="242"/>
      <c r="BE23" s="190"/>
      <c r="BF23" s="190"/>
      <c r="BG23" s="190"/>
      <c r="BH23" s="190"/>
      <c r="BI23" s="190"/>
      <c r="BJ23" s="190"/>
      <c r="BK23" s="190"/>
      <c r="BL23" s="190"/>
      <c r="BM23" s="190"/>
      <c r="BN23" s="190"/>
      <c r="BO23" s="190"/>
      <c r="BP23" s="190"/>
      <c r="BQ23" s="225">
        <v>17</v>
      </c>
      <c r="BR23" s="226"/>
      <c r="BS23" s="227"/>
      <c r="BT23" s="227"/>
      <c r="BU23" s="227"/>
      <c r="BV23" s="227"/>
      <c r="BW23" s="227"/>
      <c r="BX23" s="227"/>
      <c r="BY23" s="227"/>
      <c r="BZ23" s="227"/>
      <c r="CA23" s="227"/>
      <c r="CB23" s="227"/>
      <c r="CC23" s="227"/>
      <c r="CD23" s="227"/>
      <c r="CE23" s="227"/>
      <c r="CF23" s="227"/>
      <c r="CG23" s="227"/>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9"/>
      <c r="DW23" s="229"/>
      <c r="DX23" s="229"/>
      <c r="DY23" s="229"/>
      <c r="DZ23" s="229"/>
      <c r="EA23" s="191"/>
    </row>
    <row r="24" spans="1:131" s="192" customFormat="1" ht="26.25" customHeight="1">
      <c r="A24" s="245" t="s">
        <v>287</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189"/>
      <c r="BA24" s="189"/>
      <c r="BB24" s="189"/>
      <c r="BC24" s="189"/>
      <c r="BD24" s="189"/>
      <c r="BE24" s="190"/>
      <c r="BF24" s="190"/>
      <c r="BG24" s="190"/>
      <c r="BH24" s="190"/>
      <c r="BI24" s="190"/>
      <c r="BJ24" s="190"/>
      <c r="BK24" s="190"/>
      <c r="BL24" s="190"/>
      <c r="BM24" s="190"/>
      <c r="BN24" s="190"/>
      <c r="BO24" s="190"/>
      <c r="BP24" s="190"/>
      <c r="BQ24" s="225">
        <v>18</v>
      </c>
      <c r="BR24" s="226"/>
      <c r="BS24" s="227"/>
      <c r="BT24" s="227"/>
      <c r="BU24" s="227"/>
      <c r="BV24" s="227"/>
      <c r="BW24" s="227"/>
      <c r="BX24" s="227"/>
      <c r="BY24" s="227"/>
      <c r="BZ24" s="227"/>
      <c r="CA24" s="227"/>
      <c r="CB24" s="227"/>
      <c r="CC24" s="227"/>
      <c r="CD24" s="227"/>
      <c r="CE24" s="227"/>
      <c r="CF24" s="227"/>
      <c r="CG24" s="227"/>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9"/>
      <c r="DW24" s="229"/>
      <c r="DX24" s="229"/>
      <c r="DY24" s="229"/>
      <c r="DZ24" s="229"/>
      <c r="EA24" s="191"/>
    </row>
    <row r="25" spans="1:131" s="182" customFormat="1" ht="26.25" customHeight="1">
      <c r="A25" s="188" t="s">
        <v>288</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9"/>
      <c r="BK25" s="189"/>
      <c r="BL25" s="189"/>
      <c r="BM25" s="189"/>
      <c r="BN25" s="189"/>
      <c r="BO25" s="246"/>
      <c r="BP25" s="246"/>
      <c r="BQ25" s="225">
        <v>19</v>
      </c>
      <c r="BR25" s="226"/>
      <c r="BS25" s="227"/>
      <c r="BT25" s="227"/>
      <c r="BU25" s="227"/>
      <c r="BV25" s="227"/>
      <c r="BW25" s="227"/>
      <c r="BX25" s="227"/>
      <c r="BY25" s="227"/>
      <c r="BZ25" s="227"/>
      <c r="CA25" s="227"/>
      <c r="CB25" s="227"/>
      <c r="CC25" s="227"/>
      <c r="CD25" s="227"/>
      <c r="CE25" s="227"/>
      <c r="CF25" s="227"/>
      <c r="CG25" s="227"/>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9"/>
      <c r="DW25" s="229"/>
      <c r="DX25" s="229"/>
      <c r="DY25" s="229"/>
      <c r="DZ25" s="229"/>
      <c r="EA25" s="181"/>
    </row>
    <row r="26" spans="1:131" s="182" customFormat="1" ht="26.25" customHeight="1">
      <c r="A26" s="193" t="s">
        <v>113</v>
      </c>
      <c r="B26" s="193"/>
      <c r="C26" s="193"/>
      <c r="D26" s="193"/>
      <c r="E26" s="193"/>
      <c r="F26" s="193"/>
      <c r="G26" s="193"/>
      <c r="H26" s="193"/>
      <c r="I26" s="193"/>
      <c r="J26" s="193"/>
      <c r="K26" s="193"/>
      <c r="L26" s="193"/>
      <c r="M26" s="193"/>
      <c r="N26" s="193"/>
      <c r="O26" s="193"/>
      <c r="P26" s="193"/>
      <c r="Q26" s="194" t="s">
        <v>289</v>
      </c>
      <c r="R26" s="194"/>
      <c r="S26" s="194"/>
      <c r="T26" s="194"/>
      <c r="U26" s="194"/>
      <c r="V26" s="194" t="s">
        <v>290</v>
      </c>
      <c r="W26" s="194"/>
      <c r="X26" s="194"/>
      <c r="Y26" s="194"/>
      <c r="Z26" s="194"/>
      <c r="AA26" s="195" t="s">
        <v>291</v>
      </c>
      <c r="AB26" s="195"/>
      <c r="AC26" s="195"/>
      <c r="AD26" s="195"/>
      <c r="AE26" s="195"/>
      <c r="AF26" s="247" t="s">
        <v>292</v>
      </c>
      <c r="AG26" s="247"/>
      <c r="AH26" s="247"/>
      <c r="AI26" s="247"/>
      <c r="AJ26" s="247"/>
      <c r="AK26" s="197" t="s">
        <v>266</v>
      </c>
      <c r="AL26" s="197"/>
      <c r="AM26" s="197"/>
      <c r="AN26" s="197"/>
      <c r="AO26" s="197"/>
      <c r="AP26" s="194" t="s">
        <v>293</v>
      </c>
      <c r="AQ26" s="194"/>
      <c r="AR26" s="194"/>
      <c r="AS26" s="194"/>
      <c r="AT26" s="194"/>
      <c r="AU26" s="194" t="s">
        <v>294</v>
      </c>
      <c r="AV26" s="194"/>
      <c r="AW26" s="194"/>
      <c r="AX26" s="194"/>
      <c r="AY26" s="194"/>
      <c r="AZ26" s="194" t="s">
        <v>295</v>
      </c>
      <c r="BA26" s="194"/>
      <c r="BB26" s="194"/>
      <c r="BC26" s="194"/>
      <c r="BD26" s="194"/>
      <c r="BE26" s="198" t="s">
        <v>268</v>
      </c>
      <c r="BF26" s="198"/>
      <c r="BG26" s="198"/>
      <c r="BH26" s="198"/>
      <c r="BI26" s="198"/>
      <c r="BJ26" s="189"/>
      <c r="BK26" s="189"/>
      <c r="BL26" s="189"/>
      <c r="BM26" s="189"/>
      <c r="BN26" s="189"/>
      <c r="BO26" s="246"/>
      <c r="BP26" s="246"/>
      <c r="BQ26" s="225">
        <v>20</v>
      </c>
      <c r="BR26" s="226"/>
      <c r="BS26" s="227"/>
      <c r="BT26" s="227"/>
      <c r="BU26" s="227"/>
      <c r="BV26" s="227"/>
      <c r="BW26" s="227"/>
      <c r="BX26" s="227"/>
      <c r="BY26" s="227"/>
      <c r="BZ26" s="227"/>
      <c r="CA26" s="227"/>
      <c r="CB26" s="227"/>
      <c r="CC26" s="227"/>
      <c r="CD26" s="227"/>
      <c r="CE26" s="227"/>
      <c r="CF26" s="227"/>
      <c r="CG26" s="227"/>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9"/>
      <c r="DW26" s="229"/>
      <c r="DX26" s="229"/>
      <c r="DY26" s="229"/>
      <c r="DZ26" s="229"/>
      <c r="EA26" s="181"/>
    </row>
    <row r="27" spans="1:131" s="182" customFormat="1" ht="26.25" customHeight="1">
      <c r="A27" s="193"/>
      <c r="B27" s="193"/>
      <c r="C27" s="193"/>
      <c r="D27" s="193"/>
      <c r="E27" s="193"/>
      <c r="F27" s="193"/>
      <c r="G27" s="193"/>
      <c r="H27" s="193"/>
      <c r="I27" s="193"/>
      <c r="J27" s="193"/>
      <c r="K27" s="193"/>
      <c r="L27" s="193"/>
      <c r="M27" s="193"/>
      <c r="N27" s="193"/>
      <c r="O27" s="193"/>
      <c r="P27" s="193"/>
      <c r="Q27" s="194"/>
      <c r="R27" s="194"/>
      <c r="S27" s="194"/>
      <c r="T27" s="194"/>
      <c r="U27" s="194"/>
      <c r="V27" s="194"/>
      <c r="W27" s="194"/>
      <c r="X27" s="194"/>
      <c r="Y27" s="194"/>
      <c r="Z27" s="194"/>
      <c r="AA27" s="195"/>
      <c r="AB27" s="195"/>
      <c r="AC27" s="195"/>
      <c r="AD27" s="195"/>
      <c r="AE27" s="195"/>
      <c r="AF27" s="247"/>
      <c r="AG27" s="247"/>
      <c r="AH27" s="247"/>
      <c r="AI27" s="247"/>
      <c r="AJ27" s="247"/>
      <c r="AK27" s="197"/>
      <c r="AL27" s="197"/>
      <c r="AM27" s="197"/>
      <c r="AN27" s="197"/>
      <c r="AO27" s="197"/>
      <c r="AP27" s="194"/>
      <c r="AQ27" s="194"/>
      <c r="AR27" s="194"/>
      <c r="AS27" s="194"/>
      <c r="AT27" s="194"/>
      <c r="AU27" s="194"/>
      <c r="AV27" s="194"/>
      <c r="AW27" s="194"/>
      <c r="AX27" s="194"/>
      <c r="AY27" s="194"/>
      <c r="AZ27" s="194"/>
      <c r="BA27" s="194"/>
      <c r="BB27" s="194"/>
      <c r="BC27" s="194"/>
      <c r="BD27" s="194"/>
      <c r="BE27" s="198"/>
      <c r="BF27" s="198"/>
      <c r="BG27" s="198"/>
      <c r="BH27" s="198"/>
      <c r="BI27" s="198"/>
      <c r="BJ27" s="189"/>
      <c r="BK27" s="189"/>
      <c r="BL27" s="189"/>
      <c r="BM27" s="189"/>
      <c r="BN27" s="189"/>
      <c r="BO27" s="246"/>
      <c r="BP27" s="246"/>
      <c r="BQ27" s="225">
        <v>21</v>
      </c>
      <c r="BR27" s="226"/>
      <c r="BS27" s="227"/>
      <c r="BT27" s="227"/>
      <c r="BU27" s="227"/>
      <c r="BV27" s="227"/>
      <c r="BW27" s="227"/>
      <c r="BX27" s="227"/>
      <c r="BY27" s="227"/>
      <c r="BZ27" s="227"/>
      <c r="CA27" s="227"/>
      <c r="CB27" s="227"/>
      <c r="CC27" s="227"/>
      <c r="CD27" s="227"/>
      <c r="CE27" s="227"/>
      <c r="CF27" s="227"/>
      <c r="CG27" s="227"/>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9"/>
      <c r="DW27" s="229"/>
      <c r="DX27" s="229"/>
      <c r="DY27" s="229"/>
      <c r="DZ27" s="229"/>
      <c r="EA27" s="181"/>
    </row>
    <row r="28" spans="1:131" s="182" customFormat="1" ht="26.25" customHeight="1">
      <c r="A28" s="248">
        <v>1</v>
      </c>
      <c r="B28" s="203" t="s">
        <v>296</v>
      </c>
      <c r="C28" s="203"/>
      <c r="D28" s="203"/>
      <c r="E28" s="203"/>
      <c r="F28" s="203"/>
      <c r="G28" s="203"/>
      <c r="H28" s="203"/>
      <c r="I28" s="203"/>
      <c r="J28" s="203"/>
      <c r="K28" s="203"/>
      <c r="L28" s="203"/>
      <c r="M28" s="203"/>
      <c r="N28" s="203"/>
      <c r="O28" s="203"/>
      <c r="P28" s="203"/>
      <c r="Q28" s="249">
        <v>3143</v>
      </c>
      <c r="R28" s="249"/>
      <c r="S28" s="249"/>
      <c r="T28" s="249"/>
      <c r="U28" s="249"/>
      <c r="V28" s="250">
        <v>2763</v>
      </c>
      <c r="W28" s="250"/>
      <c r="X28" s="250"/>
      <c r="Y28" s="250"/>
      <c r="Z28" s="250"/>
      <c r="AA28" s="251">
        <v>380</v>
      </c>
      <c r="AB28" s="251"/>
      <c r="AC28" s="251"/>
      <c r="AD28" s="251"/>
      <c r="AE28" s="251"/>
      <c r="AF28" s="252">
        <v>380</v>
      </c>
      <c r="AG28" s="252"/>
      <c r="AH28" s="252"/>
      <c r="AI28" s="252"/>
      <c r="AJ28" s="252"/>
      <c r="AK28" s="253">
        <v>231</v>
      </c>
      <c r="AL28" s="253"/>
      <c r="AM28" s="253"/>
      <c r="AN28" s="253"/>
      <c r="AO28" s="253"/>
      <c r="AP28" s="254" t="s">
        <v>47</v>
      </c>
      <c r="AQ28" s="254"/>
      <c r="AR28" s="254"/>
      <c r="AS28" s="254"/>
      <c r="AT28" s="254"/>
      <c r="AU28" s="254" t="s">
        <v>47</v>
      </c>
      <c r="AV28" s="254"/>
      <c r="AW28" s="254"/>
      <c r="AX28" s="254"/>
      <c r="AY28" s="254"/>
      <c r="AZ28" s="255" t="s">
        <v>47</v>
      </c>
      <c r="BA28" s="255"/>
      <c r="BB28" s="255"/>
      <c r="BC28" s="255"/>
      <c r="BD28" s="255"/>
      <c r="BE28" s="256"/>
      <c r="BF28" s="256"/>
      <c r="BG28" s="256"/>
      <c r="BH28" s="256"/>
      <c r="BI28" s="256"/>
      <c r="BJ28" s="189"/>
      <c r="BK28" s="189"/>
      <c r="BL28" s="189"/>
      <c r="BM28" s="189"/>
      <c r="BN28" s="189"/>
      <c r="BO28" s="246"/>
      <c r="BP28" s="246"/>
      <c r="BQ28" s="225">
        <v>22</v>
      </c>
      <c r="BR28" s="226"/>
      <c r="BS28" s="227"/>
      <c r="BT28" s="227"/>
      <c r="BU28" s="227"/>
      <c r="BV28" s="227"/>
      <c r="BW28" s="227"/>
      <c r="BX28" s="227"/>
      <c r="BY28" s="227"/>
      <c r="BZ28" s="227"/>
      <c r="CA28" s="227"/>
      <c r="CB28" s="227"/>
      <c r="CC28" s="227"/>
      <c r="CD28" s="227"/>
      <c r="CE28" s="227"/>
      <c r="CF28" s="227"/>
      <c r="CG28" s="227"/>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9"/>
      <c r="DW28" s="229"/>
      <c r="DX28" s="229"/>
      <c r="DY28" s="229"/>
      <c r="DZ28" s="229"/>
      <c r="EA28" s="181"/>
    </row>
    <row r="29" spans="1:131" s="182" customFormat="1" ht="26.25" customHeight="1">
      <c r="A29" s="248">
        <v>2</v>
      </c>
      <c r="B29" s="217" t="s">
        <v>297</v>
      </c>
      <c r="C29" s="217"/>
      <c r="D29" s="217"/>
      <c r="E29" s="217"/>
      <c r="F29" s="217"/>
      <c r="G29" s="217"/>
      <c r="H29" s="217"/>
      <c r="I29" s="217"/>
      <c r="J29" s="217"/>
      <c r="K29" s="217"/>
      <c r="L29" s="217"/>
      <c r="M29" s="217"/>
      <c r="N29" s="217"/>
      <c r="O29" s="217"/>
      <c r="P29" s="217"/>
      <c r="Q29" s="218">
        <v>179</v>
      </c>
      <c r="R29" s="218"/>
      <c r="S29" s="218"/>
      <c r="T29" s="218"/>
      <c r="U29" s="218"/>
      <c r="V29" s="219">
        <v>179</v>
      </c>
      <c r="W29" s="219"/>
      <c r="X29" s="219"/>
      <c r="Y29" s="219"/>
      <c r="Z29" s="219"/>
      <c r="AA29" s="220">
        <v>0</v>
      </c>
      <c r="AB29" s="220"/>
      <c r="AC29" s="220"/>
      <c r="AD29" s="220"/>
      <c r="AE29" s="220"/>
      <c r="AF29" s="221">
        <v>0</v>
      </c>
      <c r="AG29" s="221"/>
      <c r="AH29" s="221"/>
      <c r="AI29" s="221"/>
      <c r="AJ29" s="221"/>
      <c r="AK29" s="257">
        <v>81</v>
      </c>
      <c r="AL29" s="257"/>
      <c r="AM29" s="257"/>
      <c r="AN29" s="257"/>
      <c r="AO29" s="257"/>
      <c r="AP29" s="258" t="s">
        <v>47</v>
      </c>
      <c r="AQ29" s="258"/>
      <c r="AR29" s="258"/>
      <c r="AS29" s="258"/>
      <c r="AT29" s="258"/>
      <c r="AU29" s="258" t="s">
        <v>47</v>
      </c>
      <c r="AV29" s="258"/>
      <c r="AW29" s="258"/>
      <c r="AX29" s="258"/>
      <c r="AY29" s="258"/>
      <c r="AZ29" s="259" t="s">
        <v>47</v>
      </c>
      <c r="BA29" s="259"/>
      <c r="BB29" s="259"/>
      <c r="BC29" s="259"/>
      <c r="BD29" s="259"/>
      <c r="BE29" s="260"/>
      <c r="BF29" s="260"/>
      <c r="BG29" s="260"/>
      <c r="BH29" s="260"/>
      <c r="BI29" s="260"/>
      <c r="BJ29" s="189"/>
      <c r="BK29" s="189"/>
      <c r="BL29" s="189"/>
      <c r="BM29" s="189"/>
      <c r="BN29" s="189"/>
      <c r="BO29" s="246"/>
      <c r="BP29" s="246"/>
      <c r="BQ29" s="225">
        <v>23</v>
      </c>
      <c r="BR29" s="226"/>
      <c r="BS29" s="227"/>
      <c r="BT29" s="227"/>
      <c r="BU29" s="227"/>
      <c r="BV29" s="227"/>
      <c r="BW29" s="227"/>
      <c r="BX29" s="227"/>
      <c r="BY29" s="227"/>
      <c r="BZ29" s="227"/>
      <c r="CA29" s="227"/>
      <c r="CB29" s="227"/>
      <c r="CC29" s="227"/>
      <c r="CD29" s="227"/>
      <c r="CE29" s="227"/>
      <c r="CF29" s="227"/>
      <c r="CG29" s="227"/>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9"/>
      <c r="DW29" s="229"/>
      <c r="DX29" s="229"/>
      <c r="DY29" s="229"/>
      <c r="DZ29" s="229"/>
      <c r="EA29" s="181"/>
    </row>
    <row r="30" spans="1:131" s="182" customFormat="1" ht="26.25" customHeight="1">
      <c r="A30" s="248">
        <v>3</v>
      </c>
      <c r="B30" s="217" t="s">
        <v>298</v>
      </c>
      <c r="C30" s="217"/>
      <c r="D30" s="217"/>
      <c r="E30" s="217"/>
      <c r="F30" s="217"/>
      <c r="G30" s="217"/>
      <c r="H30" s="217"/>
      <c r="I30" s="217"/>
      <c r="J30" s="217"/>
      <c r="K30" s="217"/>
      <c r="L30" s="217"/>
      <c r="M30" s="217"/>
      <c r="N30" s="217"/>
      <c r="O30" s="217"/>
      <c r="P30" s="217"/>
      <c r="Q30" s="218">
        <v>727</v>
      </c>
      <c r="R30" s="218"/>
      <c r="S30" s="218"/>
      <c r="T30" s="218"/>
      <c r="U30" s="218"/>
      <c r="V30" s="219">
        <v>718</v>
      </c>
      <c r="W30" s="219"/>
      <c r="X30" s="219"/>
      <c r="Y30" s="219"/>
      <c r="Z30" s="219"/>
      <c r="AA30" s="220">
        <v>9</v>
      </c>
      <c r="AB30" s="220"/>
      <c r="AC30" s="220"/>
      <c r="AD30" s="220"/>
      <c r="AE30" s="220"/>
      <c r="AF30" s="221">
        <v>9</v>
      </c>
      <c r="AG30" s="221"/>
      <c r="AH30" s="221"/>
      <c r="AI30" s="221"/>
      <c r="AJ30" s="221"/>
      <c r="AK30" s="257">
        <v>152</v>
      </c>
      <c r="AL30" s="257"/>
      <c r="AM30" s="257"/>
      <c r="AN30" s="257"/>
      <c r="AO30" s="257"/>
      <c r="AP30" s="258">
        <v>2691</v>
      </c>
      <c r="AQ30" s="258"/>
      <c r="AR30" s="258"/>
      <c r="AS30" s="258"/>
      <c r="AT30" s="258"/>
      <c r="AU30" s="258">
        <v>1666</v>
      </c>
      <c r="AV30" s="258"/>
      <c r="AW30" s="258"/>
      <c r="AX30" s="258"/>
      <c r="AY30" s="258"/>
      <c r="AZ30" s="259" t="s">
        <v>47</v>
      </c>
      <c r="BA30" s="259"/>
      <c r="BB30" s="259"/>
      <c r="BC30" s="259"/>
      <c r="BD30" s="259"/>
      <c r="BE30" s="260" t="s">
        <v>299</v>
      </c>
      <c r="BF30" s="260"/>
      <c r="BG30" s="260"/>
      <c r="BH30" s="260"/>
      <c r="BI30" s="260"/>
      <c r="BJ30" s="189"/>
      <c r="BK30" s="189"/>
      <c r="BL30" s="189"/>
      <c r="BM30" s="189"/>
      <c r="BN30" s="189"/>
      <c r="BO30" s="246"/>
      <c r="BP30" s="246"/>
      <c r="BQ30" s="225">
        <v>24</v>
      </c>
      <c r="BR30" s="226"/>
      <c r="BS30" s="227"/>
      <c r="BT30" s="227"/>
      <c r="BU30" s="227"/>
      <c r="BV30" s="227"/>
      <c r="BW30" s="227"/>
      <c r="BX30" s="227"/>
      <c r="BY30" s="227"/>
      <c r="BZ30" s="227"/>
      <c r="CA30" s="227"/>
      <c r="CB30" s="227"/>
      <c r="CC30" s="227"/>
      <c r="CD30" s="227"/>
      <c r="CE30" s="227"/>
      <c r="CF30" s="227"/>
      <c r="CG30" s="227"/>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9"/>
      <c r="DW30" s="229"/>
      <c r="DX30" s="229"/>
      <c r="DY30" s="229"/>
      <c r="DZ30" s="229"/>
      <c r="EA30" s="181"/>
    </row>
    <row r="31" spans="1:131" s="182" customFormat="1" ht="26.25" customHeight="1">
      <c r="A31" s="248">
        <v>4</v>
      </c>
      <c r="B31" s="217" t="s">
        <v>300</v>
      </c>
      <c r="C31" s="217"/>
      <c r="D31" s="217"/>
      <c r="E31" s="217"/>
      <c r="F31" s="217"/>
      <c r="G31" s="217"/>
      <c r="H31" s="217"/>
      <c r="I31" s="217"/>
      <c r="J31" s="217"/>
      <c r="K31" s="217"/>
      <c r="L31" s="217"/>
      <c r="M31" s="217"/>
      <c r="N31" s="217"/>
      <c r="O31" s="217"/>
      <c r="P31" s="217"/>
      <c r="Q31" s="218">
        <v>192</v>
      </c>
      <c r="R31" s="218"/>
      <c r="S31" s="218"/>
      <c r="T31" s="218"/>
      <c r="U31" s="218"/>
      <c r="V31" s="219">
        <v>183</v>
      </c>
      <c r="W31" s="219"/>
      <c r="X31" s="219"/>
      <c r="Y31" s="219"/>
      <c r="Z31" s="219"/>
      <c r="AA31" s="220">
        <v>10</v>
      </c>
      <c r="AB31" s="220"/>
      <c r="AC31" s="220"/>
      <c r="AD31" s="220"/>
      <c r="AE31" s="220"/>
      <c r="AF31" s="221">
        <v>9</v>
      </c>
      <c r="AG31" s="221"/>
      <c r="AH31" s="221"/>
      <c r="AI31" s="221"/>
      <c r="AJ31" s="221"/>
      <c r="AK31" s="257">
        <v>109</v>
      </c>
      <c r="AL31" s="257"/>
      <c r="AM31" s="257"/>
      <c r="AN31" s="257"/>
      <c r="AO31" s="257"/>
      <c r="AP31" s="258">
        <v>1395</v>
      </c>
      <c r="AQ31" s="258"/>
      <c r="AR31" s="258"/>
      <c r="AS31" s="258"/>
      <c r="AT31" s="258"/>
      <c r="AU31" s="258">
        <v>1325</v>
      </c>
      <c r="AV31" s="258"/>
      <c r="AW31" s="258"/>
      <c r="AX31" s="258"/>
      <c r="AY31" s="258"/>
      <c r="AZ31" s="259" t="s">
        <v>47</v>
      </c>
      <c r="BA31" s="259"/>
      <c r="BB31" s="259"/>
      <c r="BC31" s="259"/>
      <c r="BD31" s="259"/>
      <c r="BE31" s="260" t="s">
        <v>299</v>
      </c>
      <c r="BF31" s="260"/>
      <c r="BG31" s="260"/>
      <c r="BH31" s="260"/>
      <c r="BI31" s="260"/>
      <c r="BJ31" s="189"/>
      <c r="BK31" s="189"/>
      <c r="BL31" s="189"/>
      <c r="BM31" s="189"/>
      <c r="BN31" s="189"/>
      <c r="BO31" s="246"/>
      <c r="BP31" s="246"/>
      <c r="BQ31" s="225">
        <v>25</v>
      </c>
      <c r="BR31" s="226"/>
      <c r="BS31" s="227"/>
      <c r="BT31" s="227"/>
      <c r="BU31" s="227"/>
      <c r="BV31" s="227"/>
      <c r="BW31" s="227"/>
      <c r="BX31" s="227"/>
      <c r="BY31" s="227"/>
      <c r="BZ31" s="227"/>
      <c r="CA31" s="227"/>
      <c r="CB31" s="227"/>
      <c r="CC31" s="227"/>
      <c r="CD31" s="227"/>
      <c r="CE31" s="227"/>
      <c r="CF31" s="227"/>
      <c r="CG31" s="227"/>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9"/>
      <c r="DW31" s="229"/>
      <c r="DX31" s="229"/>
      <c r="DY31" s="229"/>
      <c r="DZ31" s="229"/>
      <c r="EA31" s="181"/>
    </row>
    <row r="32" spans="1:131" s="182" customFormat="1" ht="26.25" customHeight="1">
      <c r="A32" s="248">
        <v>5</v>
      </c>
      <c r="B32" s="217" t="s">
        <v>301</v>
      </c>
      <c r="C32" s="217"/>
      <c r="D32" s="217"/>
      <c r="E32" s="217"/>
      <c r="F32" s="217"/>
      <c r="G32" s="217"/>
      <c r="H32" s="217"/>
      <c r="I32" s="217"/>
      <c r="J32" s="217"/>
      <c r="K32" s="217"/>
      <c r="L32" s="217"/>
      <c r="M32" s="217"/>
      <c r="N32" s="217"/>
      <c r="O32" s="217"/>
      <c r="P32" s="217"/>
      <c r="Q32" s="218">
        <v>199</v>
      </c>
      <c r="R32" s="218"/>
      <c r="S32" s="218"/>
      <c r="T32" s="218"/>
      <c r="U32" s="218"/>
      <c r="V32" s="219">
        <v>197</v>
      </c>
      <c r="W32" s="219"/>
      <c r="X32" s="219"/>
      <c r="Y32" s="219"/>
      <c r="Z32" s="219"/>
      <c r="AA32" s="220">
        <v>2</v>
      </c>
      <c r="AB32" s="220"/>
      <c r="AC32" s="220"/>
      <c r="AD32" s="220"/>
      <c r="AE32" s="220"/>
      <c r="AF32" s="221">
        <v>2</v>
      </c>
      <c r="AG32" s="221"/>
      <c r="AH32" s="221"/>
      <c r="AI32" s="221"/>
      <c r="AJ32" s="221"/>
      <c r="AK32" s="257">
        <v>94</v>
      </c>
      <c r="AL32" s="257"/>
      <c r="AM32" s="257"/>
      <c r="AN32" s="257"/>
      <c r="AO32" s="257"/>
      <c r="AP32" s="258">
        <v>1104</v>
      </c>
      <c r="AQ32" s="258"/>
      <c r="AR32" s="258"/>
      <c r="AS32" s="258"/>
      <c r="AT32" s="258"/>
      <c r="AU32" s="258">
        <v>894</v>
      </c>
      <c r="AV32" s="258"/>
      <c r="AW32" s="258"/>
      <c r="AX32" s="258"/>
      <c r="AY32" s="258"/>
      <c r="AZ32" s="259" t="s">
        <v>47</v>
      </c>
      <c r="BA32" s="259"/>
      <c r="BB32" s="259"/>
      <c r="BC32" s="259"/>
      <c r="BD32" s="259"/>
      <c r="BE32" s="260" t="s">
        <v>299</v>
      </c>
      <c r="BF32" s="260"/>
      <c r="BG32" s="260"/>
      <c r="BH32" s="260"/>
      <c r="BI32" s="260"/>
      <c r="BJ32" s="189"/>
      <c r="BK32" s="189"/>
      <c r="BL32" s="189"/>
      <c r="BM32" s="189"/>
      <c r="BN32" s="189"/>
      <c r="BO32" s="246"/>
      <c r="BP32" s="246"/>
      <c r="BQ32" s="225">
        <v>26</v>
      </c>
      <c r="BR32" s="226"/>
      <c r="BS32" s="227"/>
      <c r="BT32" s="227"/>
      <c r="BU32" s="227"/>
      <c r="BV32" s="227"/>
      <c r="BW32" s="227"/>
      <c r="BX32" s="227"/>
      <c r="BY32" s="227"/>
      <c r="BZ32" s="227"/>
      <c r="CA32" s="227"/>
      <c r="CB32" s="227"/>
      <c r="CC32" s="227"/>
      <c r="CD32" s="227"/>
      <c r="CE32" s="227"/>
      <c r="CF32" s="227"/>
      <c r="CG32" s="227"/>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9"/>
      <c r="DW32" s="229"/>
      <c r="DX32" s="229"/>
      <c r="DY32" s="229"/>
      <c r="DZ32" s="229"/>
      <c r="EA32" s="181"/>
    </row>
    <row r="33" spans="1:131" s="182" customFormat="1" ht="26.25" customHeight="1">
      <c r="A33" s="248">
        <v>6</v>
      </c>
      <c r="B33" s="217"/>
      <c r="C33" s="217"/>
      <c r="D33" s="217"/>
      <c r="E33" s="217"/>
      <c r="F33" s="217"/>
      <c r="G33" s="217"/>
      <c r="H33" s="217"/>
      <c r="I33" s="217"/>
      <c r="J33" s="217"/>
      <c r="K33" s="217"/>
      <c r="L33" s="217"/>
      <c r="M33" s="217"/>
      <c r="N33" s="217"/>
      <c r="O33" s="217"/>
      <c r="P33" s="217"/>
      <c r="Q33" s="218"/>
      <c r="R33" s="218"/>
      <c r="S33" s="218"/>
      <c r="T33" s="218"/>
      <c r="U33" s="218"/>
      <c r="V33" s="219"/>
      <c r="W33" s="219"/>
      <c r="X33" s="219"/>
      <c r="Y33" s="219"/>
      <c r="Z33" s="219"/>
      <c r="AA33" s="220"/>
      <c r="AB33" s="220"/>
      <c r="AC33" s="220"/>
      <c r="AD33" s="220"/>
      <c r="AE33" s="220"/>
      <c r="AF33" s="221"/>
      <c r="AG33" s="221"/>
      <c r="AH33" s="221"/>
      <c r="AI33" s="221"/>
      <c r="AJ33" s="221"/>
      <c r="AK33" s="257"/>
      <c r="AL33" s="257"/>
      <c r="AM33" s="257"/>
      <c r="AN33" s="257"/>
      <c r="AO33" s="257"/>
      <c r="AP33" s="258"/>
      <c r="AQ33" s="258"/>
      <c r="AR33" s="258"/>
      <c r="AS33" s="258"/>
      <c r="AT33" s="258"/>
      <c r="AU33" s="258"/>
      <c r="AV33" s="258"/>
      <c r="AW33" s="258"/>
      <c r="AX33" s="258"/>
      <c r="AY33" s="258"/>
      <c r="AZ33" s="259"/>
      <c r="BA33" s="259"/>
      <c r="BB33" s="259"/>
      <c r="BC33" s="259"/>
      <c r="BD33" s="259"/>
      <c r="BE33" s="260"/>
      <c r="BF33" s="260"/>
      <c r="BG33" s="260"/>
      <c r="BH33" s="260"/>
      <c r="BI33" s="260"/>
      <c r="BJ33" s="189"/>
      <c r="BK33" s="189"/>
      <c r="BL33" s="189"/>
      <c r="BM33" s="189"/>
      <c r="BN33" s="189"/>
      <c r="BO33" s="246"/>
      <c r="BP33" s="246"/>
      <c r="BQ33" s="225">
        <v>27</v>
      </c>
      <c r="BR33" s="226"/>
      <c r="BS33" s="227"/>
      <c r="BT33" s="227"/>
      <c r="BU33" s="227"/>
      <c r="BV33" s="227"/>
      <c r="BW33" s="227"/>
      <c r="BX33" s="227"/>
      <c r="BY33" s="227"/>
      <c r="BZ33" s="227"/>
      <c r="CA33" s="227"/>
      <c r="CB33" s="227"/>
      <c r="CC33" s="227"/>
      <c r="CD33" s="227"/>
      <c r="CE33" s="227"/>
      <c r="CF33" s="227"/>
      <c r="CG33" s="227"/>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9"/>
      <c r="DW33" s="229"/>
      <c r="DX33" s="229"/>
      <c r="DY33" s="229"/>
      <c r="DZ33" s="229"/>
      <c r="EA33" s="181"/>
    </row>
    <row r="34" spans="1:131" s="182" customFormat="1" ht="26.25" customHeight="1">
      <c r="A34" s="248">
        <v>7</v>
      </c>
      <c r="B34" s="217"/>
      <c r="C34" s="217"/>
      <c r="D34" s="217"/>
      <c r="E34" s="217"/>
      <c r="F34" s="217"/>
      <c r="G34" s="217"/>
      <c r="H34" s="217"/>
      <c r="I34" s="217"/>
      <c r="J34" s="217"/>
      <c r="K34" s="217"/>
      <c r="L34" s="217"/>
      <c r="M34" s="217"/>
      <c r="N34" s="217"/>
      <c r="O34" s="217"/>
      <c r="P34" s="217"/>
      <c r="Q34" s="218"/>
      <c r="R34" s="218"/>
      <c r="S34" s="218"/>
      <c r="T34" s="218"/>
      <c r="U34" s="218"/>
      <c r="V34" s="219"/>
      <c r="W34" s="219"/>
      <c r="X34" s="219"/>
      <c r="Y34" s="219"/>
      <c r="Z34" s="219"/>
      <c r="AA34" s="220"/>
      <c r="AB34" s="220"/>
      <c r="AC34" s="220"/>
      <c r="AD34" s="220"/>
      <c r="AE34" s="220"/>
      <c r="AF34" s="221"/>
      <c r="AG34" s="221"/>
      <c r="AH34" s="221"/>
      <c r="AI34" s="221"/>
      <c r="AJ34" s="221"/>
      <c r="AK34" s="257"/>
      <c r="AL34" s="257"/>
      <c r="AM34" s="257"/>
      <c r="AN34" s="257"/>
      <c r="AO34" s="257"/>
      <c r="AP34" s="258"/>
      <c r="AQ34" s="258"/>
      <c r="AR34" s="258"/>
      <c r="AS34" s="258"/>
      <c r="AT34" s="258"/>
      <c r="AU34" s="258"/>
      <c r="AV34" s="258"/>
      <c r="AW34" s="258"/>
      <c r="AX34" s="258"/>
      <c r="AY34" s="258"/>
      <c r="AZ34" s="259"/>
      <c r="BA34" s="259"/>
      <c r="BB34" s="259"/>
      <c r="BC34" s="259"/>
      <c r="BD34" s="259"/>
      <c r="BE34" s="260"/>
      <c r="BF34" s="260"/>
      <c r="BG34" s="260"/>
      <c r="BH34" s="260"/>
      <c r="BI34" s="260"/>
      <c r="BJ34" s="189"/>
      <c r="BK34" s="189"/>
      <c r="BL34" s="189"/>
      <c r="BM34" s="189"/>
      <c r="BN34" s="189"/>
      <c r="BO34" s="246"/>
      <c r="BP34" s="246"/>
      <c r="BQ34" s="225">
        <v>28</v>
      </c>
      <c r="BR34" s="226"/>
      <c r="BS34" s="227"/>
      <c r="BT34" s="227"/>
      <c r="BU34" s="227"/>
      <c r="BV34" s="227"/>
      <c r="BW34" s="227"/>
      <c r="BX34" s="227"/>
      <c r="BY34" s="227"/>
      <c r="BZ34" s="227"/>
      <c r="CA34" s="227"/>
      <c r="CB34" s="227"/>
      <c r="CC34" s="227"/>
      <c r="CD34" s="227"/>
      <c r="CE34" s="227"/>
      <c r="CF34" s="227"/>
      <c r="CG34" s="227"/>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9"/>
      <c r="DW34" s="229"/>
      <c r="DX34" s="229"/>
      <c r="DY34" s="229"/>
      <c r="DZ34" s="229"/>
      <c r="EA34" s="181"/>
    </row>
    <row r="35" spans="1:131" s="182" customFormat="1" ht="26.25" customHeight="1">
      <c r="A35" s="248">
        <v>8</v>
      </c>
      <c r="B35" s="217"/>
      <c r="C35" s="217"/>
      <c r="D35" s="217"/>
      <c r="E35" s="217"/>
      <c r="F35" s="217"/>
      <c r="G35" s="217"/>
      <c r="H35" s="217"/>
      <c r="I35" s="217"/>
      <c r="J35" s="217"/>
      <c r="K35" s="217"/>
      <c r="L35" s="217"/>
      <c r="M35" s="217"/>
      <c r="N35" s="217"/>
      <c r="O35" s="217"/>
      <c r="P35" s="217"/>
      <c r="Q35" s="218"/>
      <c r="R35" s="218"/>
      <c r="S35" s="218"/>
      <c r="T35" s="218"/>
      <c r="U35" s="218"/>
      <c r="V35" s="219"/>
      <c r="W35" s="219"/>
      <c r="X35" s="219"/>
      <c r="Y35" s="219"/>
      <c r="Z35" s="219"/>
      <c r="AA35" s="220"/>
      <c r="AB35" s="220"/>
      <c r="AC35" s="220"/>
      <c r="AD35" s="220"/>
      <c r="AE35" s="220"/>
      <c r="AF35" s="221"/>
      <c r="AG35" s="221"/>
      <c r="AH35" s="221"/>
      <c r="AI35" s="221"/>
      <c r="AJ35" s="221"/>
      <c r="AK35" s="257"/>
      <c r="AL35" s="257"/>
      <c r="AM35" s="257"/>
      <c r="AN35" s="257"/>
      <c r="AO35" s="257"/>
      <c r="AP35" s="258"/>
      <c r="AQ35" s="258"/>
      <c r="AR35" s="258"/>
      <c r="AS35" s="258"/>
      <c r="AT35" s="258"/>
      <c r="AU35" s="258"/>
      <c r="AV35" s="258"/>
      <c r="AW35" s="258"/>
      <c r="AX35" s="258"/>
      <c r="AY35" s="258"/>
      <c r="AZ35" s="259"/>
      <c r="BA35" s="259"/>
      <c r="BB35" s="259"/>
      <c r="BC35" s="259"/>
      <c r="BD35" s="259"/>
      <c r="BE35" s="260"/>
      <c r="BF35" s="260"/>
      <c r="BG35" s="260"/>
      <c r="BH35" s="260"/>
      <c r="BI35" s="260"/>
      <c r="BJ35" s="189"/>
      <c r="BK35" s="189"/>
      <c r="BL35" s="189"/>
      <c r="BM35" s="189"/>
      <c r="BN35" s="189"/>
      <c r="BO35" s="246"/>
      <c r="BP35" s="246"/>
      <c r="BQ35" s="225">
        <v>29</v>
      </c>
      <c r="BR35" s="226"/>
      <c r="BS35" s="227"/>
      <c r="BT35" s="227"/>
      <c r="BU35" s="227"/>
      <c r="BV35" s="227"/>
      <c r="BW35" s="227"/>
      <c r="BX35" s="227"/>
      <c r="BY35" s="227"/>
      <c r="BZ35" s="227"/>
      <c r="CA35" s="227"/>
      <c r="CB35" s="227"/>
      <c r="CC35" s="227"/>
      <c r="CD35" s="227"/>
      <c r="CE35" s="227"/>
      <c r="CF35" s="227"/>
      <c r="CG35" s="227"/>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9"/>
      <c r="DW35" s="229"/>
      <c r="DX35" s="229"/>
      <c r="DY35" s="229"/>
      <c r="DZ35" s="229"/>
      <c r="EA35" s="181"/>
    </row>
    <row r="36" spans="1:131" s="182" customFormat="1" ht="26.25" customHeight="1">
      <c r="A36" s="248">
        <v>9</v>
      </c>
      <c r="B36" s="217"/>
      <c r="C36" s="217"/>
      <c r="D36" s="217"/>
      <c r="E36" s="217"/>
      <c r="F36" s="217"/>
      <c r="G36" s="217"/>
      <c r="H36" s="217"/>
      <c r="I36" s="217"/>
      <c r="J36" s="217"/>
      <c r="K36" s="217"/>
      <c r="L36" s="217"/>
      <c r="M36" s="217"/>
      <c r="N36" s="217"/>
      <c r="O36" s="217"/>
      <c r="P36" s="217"/>
      <c r="Q36" s="218"/>
      <c r="R36" s="218"/>
      <c r="S36" s="218"/>
      <c r="T36" s="218"/>
      <c r="U36" s="218"/>
      <c r="V36" s="219"/>
      <c r="W36" s="219"/>
      <c r="X36" s="219"/>
      <c r="Y36" s="219"/>
      <c r="Z36" s="219"/>
      <c r="AA36" s="220"/>
      <c r="AB36" s="220"/>
      <c r="AC36" s="220"/>
      <c r="AD36" s="220"/>
      <c r="AE36" s="220"/>
      <c r="AF36" s="221"/>
      <c r="AG36" s="221"/>
      <c r="AH36" s="221"/>
      <c r="AI36" s="221"/>
      <c r="AJ36" s="221"/>
      <c r="AK36" s="257"/>
      <c r="AL36" s="257"/>
      <c r="AM36" s="257"/>
      <c r="AN36" s="257"/>
      <c r="AO36" s="257"/>
      <c r="AP36" s="258"/>
      <c r="AQ36" s="258"/>
      <c r="AR36" s="258"/>
      <c r="AS36" s="258"/>
      <c r="AT36" s="258"/>
      <c r="AU36" s="258"/>
      <c r="AV36" s="258"/>
      <c r="AW36" s="258"/>
      <c r="AX36" s="258"/>
      <c r="AY36" s="258"/>
      <c r="AZ36" s="259"/>
      <c r="BA36" s="259"/>
      <c r="BB36" s="259"/>
      <c r="BC36" s="259"/>
      <c r="BD36" s="259"/>
      <c r="BE36" s="260"/>
      <c r="BF36" s="260"/>
      <c r="BG36" s="260"/>
      <c r="BH36" s="260"/>
      <c r="BI36" s="260"/>
      <c r="BJ36" s="189"/>
      <c r="BK36" s="189"/>
      <c r="BL36" s="189"/>
      <c r="BM36" s="189"/>
      <c r="BN36" s="189"/>
      <c r="BO36" s="246"/>
      <c r="BP36" s="246"/>
      <c r="BQ36" s="225">
        <v>30</v>
      </c>
      <c r="BR36" s="226"/>
      <c r="BS36" s="227"/>
      <c r="BT36" s="227"/>
      <c r="BU36" s="227"/>
      <c r="BV36" s="227"/>
      <c r="BW36" s="227"/>
      <c r="BX36" s="227"/>
      <c r="BY36" s="227"/>
      <c r="BZ36" s="227"/>
      <c r="CA36" s="227"/>
      <c r="CB36" s="227"/>
      <c r="CC36" s="227"/>
      <c r="CD36" s="227"/>
      <c r="CE36" s="227"/>
      <c r="CF36" s="227"/>
      <c r="CG36" s="227"/>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9"/>
      <c r="DW36" s="229"/>
      <c r="DX36" s="229"/>
      <c r="DY36" s="229"/>
      <c r="DZ36" s="229"/>
      <c r="EA36" s="181"/>
    </row>
    <row r="37" spans="1:131" s="182" customFormat="1" ht="26.25" customHeight="1">
      <c r="A37" s="248">
        <v>10</v>
      </c>
      <c r="B37" s="217"/>
      <c r="C37" s="217"/>
      <c r="D37" s="217"/>
      <c r="E37" s="217"/>
      <c r="F37" s="217"/>
      <c r="G37" s="217"/>
      <c r="H37" s="217"/>
      <c r="I37" s="217"/>
      <c r="J37" s="217"/>
      <c r="K37" s="217"/>
      <c r="L37" s="217"/>
      <c r="M37" s="217"/>
      <c r="N37" s="217"/>
      <c r="O37" s="217"/>
      <c r="P37" s="217"/>
      <c r="Q37" s="218"/>
      <c r="R37" s="218"/>
      <c r="S37" s="218"/>
      <c r="T37" s="218"/>
      <c r="U37" s="218"/>
      <c r="V37" s="219"/>
      <c r="W37" s="219"/>
      <c r="X37" s="219"/>
      <c r="Y37" s="219"/>
      <c r="Z37" s="219"/>
      <c r="AA37" s="220"/>
      <c r="AB37" s="220"/>
      <c r="AC37" s="220"/>
      <c r="AD37" s="220"/>
      <c r="AE37" s="220"/>
      <c r="AF37" s="221"/>
      <c r="AG37" s="221"/>
      <c r="AH37" s="221"/>
      <c r="AI37" s="221"/>
      <c r="AJ37" s="221"/>
      <c r="AK37" s="257"/>
      <c r="AL37" s="257"/>
      <c r="AM37" s="257"/>
      <c r="AN37" s="257"/>
      <c r="AO37" s="257"/>
      <c r="AP37" s="258"/>
      <c r="AQ37" s="258"/>
      <c r="AR37" s="258"/>
      <c r="AS37" s="258"/>
      <c r="AT37" s="258"/>
      <c r="AU37" s="258"/>
      <c r="AV37" s="258"/>
      <c r="AW37" s="258"/>
      <c r="AX37" s="258"/>
      <c r="AY37" s="258"/>
      <c r="AZ37" s="259"/>
      <c r="BA37" s="259"/>
      <c r="BB37" s="259"/>
      <c r="BC37" s="259"/>
      <c r="BD37" s="259"/>
      <c r="BE37" s="260"/>
      <c r="BF37" s="260"/>
      <c r="BG37" s="260"/>
      <c r="BH37" s="260"/>
      <c r="BI37" s="260"/>
      <c r="BJ37" s="189"/>
      <c r="BK37" s="189"/>
      <c r="BL37" s="189"/>
      <c r="BM37" s="189"/>
      <c r="BN37" s="189"/>
      <c r="BO37" s="246"/>
      <c r="BP37" s="246"/>
      <c r="BQ37" s="225">
        <v>31</v>
      </c>
      <c r="BR37" s="226"/>
      <c r="BS37" s="227"/>
      <c r="BT37" s="227"/>
      <c r="BU37" s="227"/>
      <c r="BV37" s="227"/>
      <c r="BW37" s="227"/>
      <c r="BX37" s="227"/>
      <c r="BY37" s="227"/>
      <c r="BZ37" s="227"/>
      <c r="CA37" s="227"/>
      <c r="CB37" s="227"/>
      <c r="CC37" s="227"/>
      <c r="CD37" s="227"/>
      <c r="CE37" s="227"/>
      <c r="CF37" s="227"/>
      <c r="CG37" s="227"/>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9"/>
      <c r="DW37" s="229"/>
      <c r="DX37" s="229"/>
      <c r="DY37" s="229"/>
      <c r="DZ37" s="229"/>
      <c r="EA37" s="181"/>
    </row>
    <row r="38" spans="1:131" s="182" customFormat="1" ht="26.25" customHeight="1">
      <c r="A38" s="248">
        <v>11</v>
      </c>
      <c r="B38" s="217"/>
      <c r="C38" s="217"/>
      <c r="D38" s="217"/>
      <c r="E38" s="217"/>
      <c r="F38" s="217"/>
      <c r="G38" s="217"/>
      <c r="H38" s="217"/>
      <c r="I38" s="217"/>
      <c r="J38" s="217"/>
      <c r="K38" s="217"/>
      <c r="L38" s="217"/>
      <c r="M38" s="217"/>
      <c r="N38" s="217"/>
      <c r="O38" s="217"/>
      <c r="P38" s="217"/>
      <c r="Q38" s="218"/>
      <c r="R38" s="218"/>
      <c r="S38" s="218"/>
      <c r="T38" s="218"/>
      <c r="U38" s="218"/>
      <c r="V38" s="219"/>
      <c r="W38" s="219"/>
      <c r="X38" s="219"/>
      <c r="Y38" s="219"/>
      <c r="Z38" s="219"/>
      <c r="AA38" s="220"/>
      <c r="AB38" s="220"/>
      <c r="AC38" s="220"/>
      <c r="AD38" s="220"/>
      <c r="AE38" s="220"/>
      <c r="AF38" s="221"/>
      <c r="AG38" s="221"/>
      <c r="AH38" s="221"/>
      <c r="AI38" s="221"/>
      <c r="AJ38" s="221"/>
      <c r="AK38" s="257"/>
      <c r="AL38" s="257"/>
      <c r="AM38" s="257"/>
      <c r="AN38" s="257"/>
      <c r="AO38" s="257"/>
      <c r="AP38" s="258"/>
      <c r="AQ38" s="258"/>
      <c r="AR38" s="258"/>
      <c r="AS38" s="258"/>
      <c r="AT38" s="258"/>
      <c r="AU38" s="258"/>
      <c r="AV38" s="258"/>
      <c r="AW38" s="258"/>
      <c r="AX38" s="258"/>
      <c r="AY38" s="258"/>
      <c r="AZ38" s="259"/>
      <c r="BA38" s="259"/>
      <c r="BB38" s="259"/>
      <c r="BC38" s="259"/>
      <c r="BD38" s="259"/>
      <c r="BE38" s="260"/>
      <c r="BF38" s="260"/>
      <c r="BG38" s="260"/>
      <c r="BH38" s="260"/>
      <c r="BI38" s="260"/>
      <c r="BJ38" s="189"/>
      <c r="BK38" s="189"/>
      <c r="BL38" s="189"/>
      <c r="BM38" s="189"/>
      <c r="BN38" s="189"/>
      <c r="BO38" s="246"/>
      <c r="BP38" s="246"/>
      <c r="BQ38" s="225">
        <v>32</v>
      </c>
      <c r="BR38" s="226"/>
      <c r="BS38" s="227"/>
      <c r="BT38" s="227"/>
      <c r="BU38" s="227"/>
      <c r="BV38" s="227"/>
      <c r="BW38" s="227"/>
      <c r="BX38" s="227"/>
      <c r="BY38" s="227"/>
      <c r="BZ38" s="227"/>
      <c r="CA38" s="227"/>
      <c r="CB38" s="227"/>
      <c r="CC38" s="227"/>
      <c r="CD38" s="227"/>
      <c r="CE38" s="227"/>
      <c r="CF38" s="227"/>
      <c r="CG38" s="227"/>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9"/>
      <c r="DW38" s="229"/>
      <c r="DX38" s="229"/>
      <c r="DY38" s="229"/>
      <c r="DZ38" s="229"/>
      <c r="EA38" s="181"/>
    </row>
    <row r="39" spans="1:131" s="182" customFormat="1" ht="26.25" customHeight="1">
      <c r="A39" s="248">
        <v>12</v>
      </c>
      <c r="B39" s="217"/>
      <c r="C39" s="217"/>
      <c r="D39" s="217"/>
      <c r="E39" s="217"/>
      <c r="F39" s="217"/>
      <c r="G39" s="217"/>
      <c r="H39" s="217"/>
      <c r="I39" s="217"/>
      <c r="J39" s="217"/>
      <c r="K39" s="217"/>
      <c r="L39" s="217"/>
      <c r="M39" s="217"/>
      <c r="N39" s="217"/>
      <c r="O39" s="217"/>
      <c r="P39" s="217"/>
      <c r="Q39" s="218"/>
      <c r="R39" s="218"/>
      <c r="S39" s="218"/>
      <c r="T39" s="218"/>
      <c r="U39" s="218"/>
      <c r="V39" s="219"/>
      <c r="W39" s="219"/>
      <c r="X39" s="219"/>
      <c r="Y39" s="219"/>
      <c r="Z39" s="219"/>
      <c r="AA39" s="220"/>
      <c r="AB39" s="220"/>
      <c r="AC39" s="220"/>
      <c r="AD39" s="220"/>
      <c r="AE39" s="220"/>
      <c r="AF39" s="221"/>
      <c r="AG39" s="221"/>
      <c r="AH39" s="221"/>
      <c r="AI39" s="221"/>
      <c r="AJ39" s="221"/>
      <c r="AK39" s="257"/>
      <c r="AL39" s="257"/>
      <c r="AM39" s="257"/>
      <c r="AN39" s="257"/>
      <c r="AO39" s="257"/>
      <c r="AP39" s="258"/>
      <c r="AQ39" s="258"/>
      <c r="AR39" s="258"/>
      <c r="AS39" s="258"/>
      <c r="AT39" s="258"/>
      <c r="AU39" s="258"/>
      <c r="AV39" s="258"/>
      <c r="AW39" s="258"/>
      <c r="AX39" s="258"/>
      <c r="AY39" s="258"/>
      <c r="AZ39" s="259"/>
      <c r="BA39" s="259"/>
      <c r="BB39" s="259"/>
      <c r="BC39" s="259"/>
      <c r="BD39" s="259"/>
      <c r="BE39" s="260"/>
      <c r="BF39" s="260"/>
      <c r="BG39" s="260"/>
      <c r="BH39" s="260"/>
      <c r="BI39" s="260"/>
      <c r="BJ39" s="189"/>
      <c r="BK39" s="189"/>
      <c r="BL39" s="189"/>
      <c r="BM39" s="189"/>
      <c r="BN39" s="189"/>
      <c r="BO39" s="246"/>
      <c r="BP39" s="246"/>
      <c r="BQ39" s="225">
        <v>33</v>
      </c>
      <c r="BR39" s="226"/>
      <c r="BS39" s="227"/>
      <c r="BT39" s="227"/>
      <c r="BU39" s="227"/>
      <c r="BV39" s="227"/>
      <c r="BW39" s="227"/>
      <c r="BX39" s="227"/>
      <c r="BY39" s="227"/>
      <c r="BZ39" s="227"/>
      <c r="CA39" s="227"/>
      <c r="CB39" s="227"/>
      <c r="CC39" s="227"/>
      <c r="CD39" s="227"/>
      <c r="CE39" s="227"/>
      <c r="CF39" s="227"/>
      <c r="CG39" s="227"/>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9"/>
      <c r="DW39" s="229"/>
      <c r="DX39" s="229"/>
      <c r="DY39" s="229"/>
      <c r="DZ39" s="229"/>
      <c r="EA39" s="181"/>
    </row>
    <row r="40" spans="1:131" s="182" customFormat="1" ht="26.25" customHeight="1">
      <c r="A40" s="216">
        <v>13</v>
      </c>
      <c r="B40" s="217"/>
      <c r="C40" s="217"/>
      <c r="D40" s="217"/>
      <c r="E40" s="217"/>
      <c r="F40" s="217"/>
      <c r="G40" s="217"/>
      <c r="H40" s="217"/>
      <c r="I40" s="217"/>
      <c r="J40" s="217"/>
      <c r="K40" s="217"/>
      <c r="L40" s="217"/>
      <c r="M40" s="217"/>
      <c r="N40" s="217"/>
      <c r="O40" s="217"/>
      <c r="P40" s="217"/>
      <c r="Q40" s="218"/>
      <c r="R40" s="218"/>
      <c r="S40" s="218"/>
      <c r="T40" s="218"/>
      <c r="U40" s="218"/>
      <c r="V40" s="219"/>
      <c r="W40" s="219"/>
      <c r="X40" s="219"/>
      <c r="Y40" s="219"/>
      <c r="Z40" s="219"/>
      <c r="AA40" s="220"/>
      <c r="AB40" s="220"/>
      <c r="AC40" s="220"/>
      <c r="AD40" s="220"/>
      <c r="AE40" s="220"/>
      <c r="AF40" s="221"/>
      <c r="AG40" s="221"/>
      <c r="AH40" s="221"/>
      <c r="AI40" s="221"/>
      <c r="AJ40" s="221"/>
      <c r="AK40" s="257"/>
      <c r="AL40" s="257"/>
      <c r="AM40" s="257"/>
      <c r="AN40" s="257"/>
      <c r="AO40" s="257"/>
      <c r="AP40" s="258"/>
      <c r="AQ40" s="258"/>
      <c r="AR40" s="258"/>
      <c r="AS40" s="258"/>
      <c r="AT40" s="258"/>
      <c r="AU40" s="258"/>
      <c r="AV40" s="258"/>
      <c r="AW40" s="258"/>
      <c r="AX40" s="258"/>
      <c r="AY40" s="258"/>
      <c r="AZ40" s="259"/>
      <c r="BA40" s="259"/>
      <c r="BB40" s="259"/>
      <c r="BC40" s="259"/>
      <c r="BD40" s="259"/>
      <c r="BE40" s="260"/>
      <c r="BF40" s="260"/>
      <c r="BG40" s="260"/>
      <c r="BH40" s="260"/>
      <c r="BI40" s="260"/>
      <c r="BJ40" s="189"/>
      <c r="BK40" s="189"/>
      <c r="BL40" s="189"/>
      <c r="BM40" s="189"/>
      <c r="BN40" s="189"/>
      <c r="BO40" s="246"/>
      <c r="BP40" s="246"/>
      <c r="BQ40" s="225">
        <v>34</v>
      </c>
      <c r="BR40" s="226"/>
      <c r="BS40" s="227"/>
      <c r="BT40" s="227"/>
      <c r="BU40" s="227"/>
      <c r="BV40" s="227"/>
      <c r="BW40" s="227"/>
      <c r="BX40" s="227"/>
      <c r="BY40" s="227"/>
      <c r="BZ40" s="227"/>
      <c r="CA40" s="227"/>
      <c r="CB40" s="227"/>
      <c r="CC40" s="227"/>
      <c r="CD40" s="227"/>
      <c r="CE40" s="227"/>
      <c r="CF40" s="227"/>
      <c r="CG40" s="227"/>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9"/>
      <c r="DW40" s="229"/>
      <c r="DX40" s="229"/>
      <c r="DY40" s="229"/>
      <c r="DZ40" s="229"/>
      <c r="EA40" s="181"/>
    </row>
    <row r="41" spans="1:131" s="182" customFormat="1" ht="26.25" customHeight="1">
      <c r="A41" s="216">
        <v>14</v>
      </c>
      <c r="B41" s="217"/>
      <c r="C41" s="217"/>
      <c r="D41" s="217"/>
      <c r="E41" s="217"/>
      <c r="F41" s="217"/>
      <c r="G41" s="217"/>
      <c r="H41" s="217"/>
      <c r="I41" s="217"/>
      <c r="J41" s="217"/>
      <c r="K41" s="217"/>
      <c r="L41" s="217"/>
      <c r="M41" s="217"/>
      <c r="N41" s="217"/>
      <c r="O41" s="217"/>
      <c r="P41" s="217"/>
      <c r="Q41" s="218"/>
      <c r="R41" s="218"/>
      <c r="S41" s="218"/>
      <c r="T41" s="218"/>
      <c r="U41" s="218"/>
      <c r="V41" s="219"/>
      <c r="W41" s="219"/>
      <c r="X41" s="219"/>
      <c r="Y41" s="219"/>
      <c r="Z41" s="219"/>
      <c r="AA41" s="220"/>
      <c r="AB41" s="220"/>
      <c r="AC41" s="220"/>
      <c r="AD41" s="220"/>
      <c r="AE41" s="220"/>
      <c r="AF41" s="221"/>
      <c r="AG41" s="221"/>
      <c r="AH41" s="221"/>
      <c r="AI41" s="221"/>
      <c r="AJ41" s="221"/>
      <c r="AK41" s="257"/>
      <c r="AL41" s="257"/>
      <c r="AM41" s="257"/>
      <c r="AN41" s="257"/>
      <c r="AO41" s="257"/>
      <c r="AP41" s="258"/>
      <c r="AQ41" s="258"/>
      <c r="AR41" s="258"/>
      <c r="AS41" s="258"/>
      <c r="AT41" s="258"/>
      <c r="AU41" s="258"/>
      <c r="AV41" s="258"/>
      <c r="AW41" s="258"/>
      <c r="AX41" s="258"/>
      <c r="AY41" s="258"/>
      <c r="AZ41" s="259"/>
      <c r="BA41" s="259"/>
      <c r="BB41" s="259"/>
      <c r="BC41" s="259"/>
      <c r="BD41" s="259"/>
      <c r="BE41" s="260"/>
      <c r="BF41" s="260"/>
      <c r="BG41" s="260"/>
      <c r="BH41" s="260"/>
      <c r="BI41" s="260"/>
      <c r="BJ41" s="189"/>
      <c r="BK41" s="189"/>
      <c r="BL41" s="189"/>
      <c r="BM41" s="189"/>
      <c r="BN41" s="189"/>
      <c r="BO41" s="246"/>
      <c r="BP41" s="246"/>
      <c r="BQ41" s="225">
        <v>35</v>
      </c>
      <c r="BR41" s="226"/>
      <c r="BS41" s="227"/>
      <c r="BT41" s="227"/>
      <c r="BU41" s="227"/>
      <c r="BV41" s="227"/>
      <c r="BW41" s="227"/>
      <c r="BX41" s="227"/>
      <c r="BY41" s="227"/>
      <c r="BZ41" s="227"/>
      <c r="CA41" s="227"/>
      <c r="CB41" s="227"/>
      <c r="CC41" s="227"/>
      <c r="CD41" s="227"/>
      <c r="CE41" s="227"/>
      <c r="CF41" s="227"/>
      <c r="CG41" s="227"/>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9"/>
      <c r="DW41" s="229"/>
      <c r="DX41" s="229"/>
      <c r="DY41" s="229"/>
      <c r="DZ41" s="229"/>
      <c r="EA41" s="181"/>
    </row>
    <row r="42" spans="1:131" s="182" customFormat="1" ht="26.25" customHeight="1">
      <c r="A42" s="216">
        <v>15</v>
      </c>
      <c r="B42" s="217"/>
      <c r="C42" s="217"/>
      <c r="D42" s="217"/>
      <c r="E42" s="217"/>
      <c r="F42" s="217"/>
      <c r="G42" s="217"/>
      <c r="H42" s="217"/>
      <c r="I42" s="217"/>
      <c r="J42" s="217"/>
      <c r="K42" s="217"/>
      <c r="L42" s="217"/>
      <c r="M42" s="217"/>
      <c r="N42" s="217"/>
      <c r="O42" s="217"/>
      <c r="P42" s="217"/>
      <c r="Q42" s="218"/>
      <c r="R42" s="218"/>
      <c r="S42" s="218"/>
      <c r="T42" s="218"/>
      <c r="U42" s="218"/>
      <c r="V42" s="219"/>
      <c r="W42" s="219"/>
      <c r="X42" s="219"/>
      <c r="Y42" s="219"/>
      <c r="Z42" s="219"/>
      <c r="AA42" s="220"/>
      <c r="AB42" s="220"/>
      <c r="AC42" s="220"/>
      <c r="AD42" s="220"/>
      <c r="AE42" s="220"/>
      <c r="AF42" s="221"/>
      <c r="AG42" s="221"/>
      <c r="AH42" s="221"/>
      <c r="AI42" s="221"/>
      <c r="AJ42" s="221"/>
      <c r="AK42" s="257"/>
      <c r="AL42" s="257"/>
      <c r="AM42" s="257"/>
      <c r="AN42" s="257"/>
      <c r="AO42" s="257"/>
      <c r="AP42" s="258"/>
      <c r="AQ42" s="258"/>
      <c r="AR42" s="258"/>
      <c r="AS42" s="258"/>
      <c r="AT42" s="258"/>
      <c r="AU42" s="258"/>
      <c r="AV42" s="258"/>
      <c r="AW42" s="258"/>
      <c r="AX42" s="258"/>
      <c r="AY42" s="258"/>
      <c r="AZ42" s="259"/>
      <c r="BA42" s="259"/>
      <c r="BB42" s="259"/>
      <c r="BC42" s="259"/>
      <c r="BD42" s="259"/>
      <c r="BE42" s="260"/>
      <c r="BF42" s="260"/>
      <c r="BG42" s="260"/>
      <c r="BH42" s="260"/>
      <c r="BI42" s="260"/>
      <c r="BJ42" s="189"/>
      <c r="BK42" s="189"/>
      <c r="BL42" s="189"/>
      <c r="BM42" s="189"/>
      <c r="BN42" s="189"/>
      <c r="BO42" s="246"/>
      <c r="BP42" s="246"/>
      <c r="BQ42" s="225">
        <v>36</v>
      </c>
      <c r="BR42" s="226"/>
      <c r="BS42" s="227"/>
      <c r="BT42" s="227"/>
      <c r="BU42" s="227"/>
      <c r="BV42" s="227"/>
      <c r="BW42" s="227"/>
      <c r="BX42" s="227"/>
      <c r="BY42" s="227"/>
      <c r="BZ42" s="227"/>
      <c r="CA42" s="227"/>
      <c r="CB42" s="227"/>
      <c r="CC42" s="227"/>
      <c r="CD42" s="227"/>
      <c r="CE42" s="227"/>
      <c r="CF42" s="227"/>
      <c r="CG42" s="227"/>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9"/>
      <c r="DW42" s="229"/>
      <c r="DX42" s="229"/>
      <c r="DY42" s="229"/>
      <c r="DZ42" s="229"/>
      <c r="EA42" s="181"/>
    </row>
    <row r="43" spans="1:131" s="182" customFormat="1" ht="26.25" customHeight="1">
      <c r="A43" s="216">
        <v>16</v>
      </c>
      <c r="B43" s="217"/>
      <c r="C43" s="217"/>
      <c r="D43" s="217"/>
      <c r="E43" s="217"/>
      <c r="F43" s="217"/>
      <c r="G43" s="217"/>
      <c r="H43" s="217"/>
      <c r="I43" s="217"/>
      <c r="J43" s="217"/>
      <c r="K43" s="217"/>
      <c r="L43" s="217"/>
      <c r="M43" s="217"/>
      <c r="N43" s="217"/>
      <c r="O43" s="217"/>
      <c r="P43" s="217"/>
      <c r="Q43" s="218"/>
      <c r="R43" s="218"/>
      <c r="S43" s="218"/>
      <c r="T43" s="218"/>
      <c r="U43" s="218"/>
      <c r="V43" s="219"/>
      <c r="W43" s="219"/>
      <c r="X43" s="219"/>
      <c r="Y43" s="219"/>
      <c r="Z43" s="219"/>
      <c r="AA43" s="220"/>
      <c r="AB43" s="220"/>
      <c r="AC43" s="220"/>
      <c r="AD43" s="220"/>
      <c r="AE43" s="220"/>
      <c r="AF43" s="221"/>
      <c r="AG43" s="221"/>
      <c r="AH43" s="221"/>
      <c r="AI43" s="221"/>
      <c r="AJ43" s="221"/>
      <c r="AK43" s="257"/>
      <c r="AL43" s="257"/>
      <c r="AM43" s="257"/>
      <c r="AN43" s="257"/>
      <c r="AO43" s="257"/>
      <c r="AP43" s="258"/>
      <c r="AQ43" s="258"/>
      <c r="AR43" s="258"/>
      <c r="AS43" s="258"/>
      <c r="AT43" s="258"/>
      <c r="AU43" s="258"/>
      <c r="AV43" s="258"/>
      <c r="AW43" s="258"/>
      <c r="AX43" s="258"/>
      <c r="AY43" s="258"/>
      <c r="AZ43" s="259"/>
      <c r="BA43" s="259"/>
      <c r="BB43" s="259"/>
      <c r="BC43" s="259"/>
      <c r="BD43" s="259"/>
      <c r="BE43" s="260"/>
      <c r="BF43" s="260"/>
      <c r="BG43" s="260"/>
      <c r="BH43" s="260"/>
      <c r="BI43" s="260"/>
      <c r="BJ43" s="189"/>
      <c r="BK43" s="189"/>
      <c r="BL43" s="189"/>
      <c r="BM43" s="189"/>
      <c r="BN43" s="189"/>
      <c r="BO43" s="246"/>
      <c r="BP43" s="246"/>
      <c r="BQ43" s="225">
        <v>37</v>
      </c>
      <c r="BR43" s="226"/>
      <c r="BS43" s="227"/>
      <c r="BT43" s="227"/>
      <c r="BU43" s="227"/>
      <c r="BV43" s="227"/>
      <c r="BW43" s="227"/>
      <c r="BX43" s="227"/>
      <c r="BY43" s="227"/>
      <c r="BZ43" s="227"/>
      <c r="CA43" s="227"/>
      <c r="CB43" s="227"/>
      <c r="CC43" s="227"/>
      <c r="CD43" s="227"/>
      <c r="CE43" s="227"/>
      <c r="CF43" s="227"/>
      <c r="CG43" s="227"/>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9"/>
      <c r="DW43" s="229"/>
      <c r="DX43" s="229"/>
      <c r="DY43" s="229"/>
      <c r="DZ43" s="229"/>
      <c r="EA43" s="181"/>
    </row>
    <row r="44" spans="1:131" s="182" customFormat="1" ht="26.25" customHeight="1">
      <c r="A44" s="216">
        <v>17</v>
      </c>
      <c r="B44" s="217"/>
      <c r="C44" s="217"/>
      <c r="D44" s="217"/>
      <c r="E44" s="217"/>
      <c r="F44" s="217"/>
      <c r="G44" s="217"/>
      <c r="H44" s="217"/>
      <c r="I44" s="217"/>
      <c r="J44" s="217"/>
      <c r="K44" s="217"/>
      <c r="L44" s="217"/>
      <c r="M44" s="217"/>
      <c r="N44" s="217"/>
      <c r="O44" s="217"/>
      <c r="P44" s="217"/>
      <c r="Q44" s="218"/>
      <c r="R44" s="218"/>
      <c r="S44" s="218"/>
      <c r="T44" s="218"/>
      <c r="U44" s="218"/>
      <c r="V44" s="219"/>
      <c r="W44" s="219"/>
      <c r="X44" s="219"/>
      <c r="Y44" s="219"/>
      <c r="Z44" s="219"/>
      <c r="AA44" s="220"/>
      <c r="AB44" s="220"/>
      <c r="AC44" s="220"/>
      <c r="AD44" s="220"/>
      <c r="AE44" s="220"/>
      <c r="AF44" s="221"/>
      <c r="AG44" s="221"/>
      <c r="AH44" s="221"/>
      <c r="AI44" s="221"/>
      <c r="AJ44" s="221"/>
      <c r="AK44" s="257"/>
      <c r="AL44" s="257"/>
      <c r="AM44" s="257"/>
      <c r="AN44" s="257"/>
      <c r="AO44" s="257"/>
      <c r="AP44" s="258"/>
      <c r="AQ44" s="258"/>
      <c r="AR44" s="258"/>
      <c r="AS44" s="258"/>
      <c r="AT44" s="258"/>
      <c r="AU44" s="258"/>
      <c r="AV44" s="258"/>
      <c r="AW44" s="258"/>
      <c r="AX44" s="258"/>
      <c r="AY44" s="258"/>
      <c r="AZ44" s="259"/>
      <c r="BA44" s="259"/>
      <c r="BB44" s="259"/>
      <c r="BC44" s="259"/>
      <c r="BD44" s="259"/>
      <c r="BE44" s="260"/>
      <c r="BF44" s="260"/>
      <c r="BG44" s="260"/>
      <c r="BH44" s="260"/>
      <c r="BI44" s="260"/>
      <c r="BJ44" s="189"/>
      <c r="BK44" s="189"/>
      <c r="BL44" s="189"/>
      <c r="BM44" s="189"/>
      <c r="BN44" s="189"/>
      <c r="BO44" s="246"/>
      <c r="BP44" s="246"/>
      <c r="BQ44" s="225">
        <v>38</v>
      </c>
      <c r="BR44" s="226"/>
      <c r="BS44" s="227"/>
      <c r="BT44" s="227"/>
      <c r="BU44" s="227"/>
      <c r="BV44" s="227"/>
      <c r="BW44" s="227"/>
      <c r="BX44" s="227"/>
      <c r="BY44" s="227"/>
      <c r="BZ44" s="227"/>
      <c r="CA44" s="227"/>
      <c r="CB44" s="227"/>
      <c r="CC44" s="227"/>
      <c r="CD44" s="227"/>
      <c r="CE44" s="227"/>
      <c r="CF44" s="227"/>
      <c r="CG44" s="227"/>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9"/>
      <c r="DW44" s="229"/>
      <c r="DX44" s="229"/>
      <c r="DY44" s="229"/>
      <c r="DZ44" s="229"/>
      <c r="EA44" s="181"/>
    </row>
    <row r="45" spans="1:131" s="182" customFormat="1" ht="26.25" customHeight="1">
      <c r="A45" s="216">
        <v>18</v>
      </c>
      <c r="B45" s="217"/>
      <c r="C45" s="217"/>
      <c r="D45" s="217"/>
      <c r="E45" s="217"/>
      <c r="F45" s="217"/>
      <c r="G45" s="217"/>
      <c r="H45" s="217"/>
      <c r="I45" s="217"/>
      <c r="J45" s="217"/>
      <c r="K45" s="217"/>
      <c r="L45" s="217"/>
      <c r="M45" s="217"/>
      <c r="N45" s="217"/>
      <c r="O45" s="217"/>
      <c r="P45" s="217"/>
      <c r="Q45" s="218"/>
      <c r="R45" s="218"/>
      <c r="S45" s="218"/>
      <c r="T45" s="218"/>
      <c r="U45" s="218"/>
      <c r="V45" s="219"/>
      <c r="W45" s="219"/>
      <c r="X45" s="219"/>
      <c r="Y45" s="219"/>
      <c r="Z45" s="219"/>
      <c r="AA45" s="220"/>
      <c r="AB45" s="220"/>
      <c r="AC45" s="220"/>
      <c r="AD45" s="220"/>
      <c r="AE45" s="220"/>
      <c r="AF45" s="221"/>
      <c r="AG45" s="221"/>
      <c r="AH45" s="221"/>
      <c r="AI45" s="221"/>
      <c r="AJ45" s="221"/>
      <c r="AK45" s="257"/>
      <c r="AL45" s="257"/>
      <c r="AM45" s="257"/>
      <c r="AN45" s="257"/>
      <c r="AO45" s="257"/>
      <c r="AP45" s="258"/>
      <c r="AQ45" s="258"/>
      <c r="AR45" s="258"/>
      <c r="AS45" s="258"/>
      <c r="AT45" s="258"/>
      <c r="AU45" s="258"/>
      <c r="AV45" s="258"/>
      <c r="AW45" s="258"/>
      <c r="AX45" s="258"/>
      <c r="AY45" s="258"/>
      <c r="AZ45" s="259"/>
      <c r="BA45" s="259"/>
      <c r="BB45" s="259"/>
      <c r="BC45" s="259"/>
      <c r="BD45" s="259"/>
      <c r="BE45" s="260"/>
      <c r="BF45" s="260"/>
      <c r="BG45" s="260"/>
      <c r="BH45" s="260"/>
      <c r="BI45" s="260"/>
      <c r="BJ45" s="189"/>
      <c r="BK45" s="189"/>
      <c r="BL45" s="189"/>
      <c r="BM45" s="189"/>
      <c r="BN45" s="189"/>
      <c r="BO45" s="246"/>
      <c r="BP45" s="246"/>
      <c r="BQ45" s="225">
        <v>39</v>
      </c>
      <c r="BR45" s="226"/>
      <c r="BS45" s="227"/>
      <c r="BT45" s="227"/>
      <c r="BU45" s="227"/>
      <c r="BV45" s="227"/>
      <c r="BW45" s="227"/>
      <c r="BX45" s="227"/>
      <c r="BY45" s="227"/>
      <c r="BZ45" s="227"/>
      <c r="CA45" s="227"/>
      <c r="CB45" s="227"/>
      <c r="CC45" s="227"/>
      <c r="CD45" s="227"/>
      <c r="CE45" s="227"/>
      <c r="CF45" s="227"/>
      <c r="CG45" s="227"/>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9"/>
      <c r="DW45" s="229"/>
      <c r="DX45" s="229"/>
      <c r="DY45" s="229"/>
      <c r="DZ45" s="229"/>
      <c r="EA45" s="181"/>
    </row>
    <row r="46" spans="1:131" s="182" customFormat="1" ht="26.25" customHeight="1">
      <c r="A46" s="216">
        <v>19</v>
      </c>
      <c r="B46" s="217"/>
      <c r="C46" s="217"/>
      <c r="D46" s="217"/>
      <c r="E46" s="217"/>
      <c r="F46" s="217"/>
      <c r="G46" s="217"/>
      <c r="H46" s="217"/>
      <c r="I46" s="217"/>
      <c r="J46" s="217"/>
      <c r="K46" s="217"/>
      <c r="L46" s="217"/>
      <c r="M46" s="217"/>
      <c r="N46" s="217"/>
      <c r="O46" s="217"/>
      <c r="P46" s="217"/>
      <c r="Q46" s="218"/>
      <c r="R46" s="218"/>
      <c r="S46" s="218"/>
      <c r="T46" s="218"/>
      <c r="U46" s="218"/>
      <c r="V46" s="219"/>
      <c r="W46" s="219"/>
      <c r="X46" s="219"/>
      <c r="Y46" s="219"/>
      <c r="Z46" s="219"/>
      <c r="AA46" s="220"/>
      <c r="AB46" s="220"/>
      <c r="AC46" s="220"/>
      <c r="AD46" s="220"/>
      <c r="AE46" s="220"/>
      <c r="AF46" s="221"/>
      <c r="AG46" s="221"/>
      <c r="AH46" s="221"/>
      <c r="AI46" s="221"/>
      <c r="AJ46" s="221"/>
      <c r="AK46" s="257"/>
      <c r="AL46" s="257"/>
      <c r="AM46" s="257"/>
      <c r="AN46" s="257"/>
      <c r="AO46" s="257"/>
      <c r="AP46" s="258"/>
      <c r="AQ46" s="258"/>
      <c r="AR46" s="258"/>
      <c r="AS46" s="258"/>
      <c r="AT46" s="258"/>
      <c r="AU46" s="258"/>
      <c r="AV46" s="258"/>
      <c r="AW46" s="258"/>
      <c r="AX46" s="258"/>
      <c r="AY46" s="258"/>
      <c r="AZ46" s="259"/>
      <c r="BA46" s="259"/>
      <c r="BB46" s="259"/>
      <c r="BC46" s="259"/>
      <c r="BD46" s="259"/>
      <c r="BE46" s="260"/>
      <c r="BF46" s="260"/>
      <c r="BG46" s="260"/>
      <c r="BH46" s="260"/>
      <c r="BI46" s="260"/>
      <c r="BJ46" s="189"/>
      <c r="BK46" s="189"/>
      <c r="BL46" s="189"/>
      <c r="BM46" s="189"/>
      <c r="BN46" s="189"/>
      <c r="BO46" s="246"/>
      <c r="BP46" s="246"/>
      <c r="BQ46" s="225">
        <v>40</v>
      </c>
      <c r="BR46" s="226"/>
      <c r="BS46" s="227"/>
      <c r="BT46" s="227"/>
      <c r="BU46" s="227"/>
      <c r="BV46" s="227"/>
      <c r="BW46" s="227"/>
      <c r="BX46" s="227"/>
      <c r="BY46" s="227"/>
      <c r="BZ46" s="227"/>
      <c r="CA46" s="227"/>
      <c r="CB46" s="227"/>
      <c r="CC46" s="227"/>
      <c r="CD46" s="227"/>
      <c r="CE46" s="227"/>
      <c r="CF46" s="227"/>
      <c r="CG46" s="227"/>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9"/>
      <c r="DW46" s="229"/>
      <c r="DX46" s="229"/>
      <c r="DY46" s="229"/>
      <c r="DZ46" s="229"/>
      <c r="EA46" s="181"/>
    </row>
    <row r="47" spans="1:131" s="182" customFormat="1" ht="26.25" customHeight="1">
      <c r="A47" s="216">
        <v>20</v>
      </c>
      <c r="B47" s="217"/>
      <c r="C47" s="217"/>
      <c r="D47" s="217"/>
      <c r="E47" s="217"/>
      <c r="F47" s="217"/>
      <c r="G47" s="217"/>
      <c r="H47" s="217"/>
      <c r="I47" s="217"/>
      <c r="J47" s="217"/>
      <c r="K47" s="217"/>
      <c r="L47" s="217"/>
      <c r="M47" s="217"/>
      <c r="N47" s="217"/>
      <c r="O47" s="217"/>
      <c r="P47" s="217"/>
      <c r="Q47" s="218"/>
      <c r="R47" s="218"/>
      <c r="S47" s="218"/>
      <c r="T47" s="218"/>
      <c r="U47" s="218"/>
      <c r="V47" s="219"/>
      <c r="W47" s="219"/>
      <c r="X47" s="219"/>
      <c r="Y47" s="219"/>
      <c r="Z47" s="219"/>
      <c r="AA47" s="220"/>
      <c r="AB47" s="220"/>
      <c r="AC47" s="220"/>
      <c r="AD47" s="220"/>
      <c r="AE47" s="220"/>
      <c r="AF47" s="221"/>
      <c r="AG47" s="221"/>
      <c r="AH47" s="221"/>
      <c r="AI47" s="221"/>
      <c r="AJ47" s="221"/>
      <c r="AK47" s="257"/>
      <c r="AL47" s="257"/>
      <c r="AM47" s="257"/>
      <c r="AN47" s="257"/>
      <c r="AO47" s="257"/>
      <c r="AP47" s="258"/>
      <c r="AQ47" s="258"/>
      <c r="AR47" s="258"/>
      <c r="AS47" s="258"/>
      <c r="AT47" s="258"/>
      <c r="AU47" s="258"/>
      <c r="AV47" s="258"/>
      <c r="AW47" s="258"/>
      <c r="AX47" s="258"/>
      <c r="AY47" s="258"/>
      <c r="AZ47" s="259"/>
      <c r="BA47" s="259"/>
      <c r="BB47" s="259"/>
      <c r="BC47" s="259"/>
      <c r="BD47" s="259"/>
      <c r="BE47" s="260"/>
      <c r="BF47" s="260"/>
      <c r="BG47" s="260"/>
      <c r="BH47" s="260"/>
      <c r="BI47" s="260"/>
      <c r="BJ47" s="189"/>
      <c r="BK47" s="189"/>
      <c r="BL47" s="189"/>
      <c r="BM47" s="189"/>
      <c r="BN47" s="189"/>
      <c r="BO47" s="246"/>
      <c r="BP47" s="246"/>
      <c r="BQ47" s="225">
        <v>41</v>
      </c>
      <c r="BR47" s="226"/>
      <c r="BS47" s="227"/>
      <c r="BT47" s="227"/>
      <c r="BU47" s="227"/>
      <c r="BV47" s="227"/>
      <c r="BW47" s="227"/>
      <c r="BX47" s="227"/>
      <c r="BY47" s="227"/>
      <c r="BZ47" s="227"/>
      <c r="CA47" s="227"/>
      <c r="CB47" s="227"/>
      <c r="CC47" s="227"/>
      <c r="CD47" s="227"/>
      <c r="CE47" s="227"/>
      <c r="CF47" s="227"/>
      <c r="CG47" s="227"/>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9"/>
      <c r="DW47" s="229"/>
      <c r="DX47" s="229"/>
      <c r="DY47" s="229"/>
      <c r="DZ47" s="229"/>
      <c r="EA47" s="181"/>
    </row>
    <row r="48" spans="1:131" s="182" customFormat="1" ht="26.25" customHeight="1">
      <c r="A48" s="216">
        <v>21</v>
      </c>
      <c r="B48" s="217"/>
      <c r="C48" s="217"/>
      <c r="D48" s="217"/>
      <c r="E48" s="217"/>
      <c r="F48" s="217"/>
      <c r="G48" s="217"/>
      <c r="H48" s="217"/>
      <c r="I48" s="217"/>
      <c r="J48" s="217"/>
      <c r="K48" s="217"/>
      <c r="L48" s="217"/>
      <c r="M48" s="217"/>
      <c r="N48" s="217"/>
      <c r="O48" s="217"/>
      <c r="P48" s="217"/>
      <c r="Q48" s="218"/>
      <c r="R48" s="218"/>
      <c r="S48" s="218"/>
      <c r="T48" s="218"/>
      <c r="U48" s="218"/>
      <c r="V48" s="219"/>
      <c r="W48" s="219"/>
      <c r="X48" s="219"/>
      <c r="Y48" s="219"/>
      <c r="Z48" s="219"/>
      <c r="AA48" s="220"/>
      <c r="AB48" s="220"/>
      <c r="AC48" s="220"/>
      <c r="AD48" s="220"/>
      <c r="AE48" s="220"/>
      <c r="AF48" s="221"/>
      <c r="AG48" s="221"/>
      <c r="AH48" s="221"/>
      <c r="AI48" s="221"/>
      <c r="AJ48" s="221"/>
      <c r="AK48" s="257"/>
      <c r="AL48" s="257"/>
      <c r="AM48" s="257"/>
      <c r="AN48" s="257"/>
      <c r="AO48" s="257"/>
      <c r="AP48" s="258"/>
      <c r="AQ48" s="258"/>
      <c r="AR48" s="258"/>
      <c r="AS48" s="258"/>
      <c r="AT48" s="258"/>
      <c r="AU48" s="258"/>
      <c r="AV48" s="258"/>
      <c r="AW48" s="258"/>
      <c r="AX48" s="258"/>
      <c r="AY48" s="258"/>
      <c r="AZ48" s="259"/>
      <c r="BA48" s="259"/>
      <c r="BB48" s="259"/>
      <c r="BC48" s="259"/>
      <c r="BD48" s="259"/>
      <c r="BE48" s="260"/>
      <c r="BF48" s="260"/>
      <c r="BG48" s="260"/>
      <c r="BH48" s="260"/>
      <c r="BI48" s="260"/>
      <c r="BJ48" s="189"/>
      <c r="BK48" s="189"/>
      <c r="BL48" s="189"/>
      <c r="BM48" s="189"/>
      <c r="BN48" s="189"/>
      <c r="BO48" s="246"/>
      <c r="BP48" s="246"/>
      <c r="BQ48" s="225">
        <v>42</v>
      </c>
      <c r="BR48" s="226"/>
      <c r="BS48" s="227"/>
      <c r="BT48" s="227"/>
      <c r="BU48" s="227"/>
      <c r="BV48" s="227"/>
      <c r="BW48" s="227"/>
      <c r="BX48" s="227"/>
      <c r="BY48" s="227"/>
      <c r="BZ48" s="227"/>
      <c r="CA48" s="227"/>
      <c r="CB48" s="227"/>
      <c r="CC48" s="227"/>
      <c r="CD48" s="227"/>
      <c r="CE48" s="227"/>
      <c r="CF48" s="227"/>
      <c r="CG48" s="227"/>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9"/>
      <c r="DW48" s="229"/>
      <c r="DX48" s="229"/>
      <c r="DY48" s="229"/>
      <c r="DZ48" s="229"/>
      <c r="EA48" s="181"/>
    </row>
    <row r="49" spans="1:131" s="182" customFormat="1" ht="26.25" customHeight="1">
      <c r="A49" s="216">
        <v>22</v>
      </c>
      <c r="B49" s="217"/>
      <c r="C49" s="217"/>
      <c r="D49" s="217"/>
      <c r="E49" s="217"/>
      <c r="F49" s="217"/>
      <c r="G49" s="217"/>
      <c r="H49" s="217"/>
      <c r="I49" s="217"/>
      <c r="J49" s="217"/>
      <c r="K49" s="217"/>
      <c r="L49" s="217"/>
      <c r="M49" s="217"/>
      <c r="N49" s="217"/>
      <c r="O49" s="217"/>
      <c r="P49" s="217"/>
      <c r="Q49" s="218"/>
      <c r="R49" s="218"/>
      <c r="S49" s="218"/>
      <c r="T49" s="218"/>
      <c r="U49" s="218"/>
      <c r="V49" s="219"/>
      <c r="W49" s="219"/>
      <c r="X49" s="219"/>
      <c r="Y49" s="219"/>
      <c r="Z49" s="219"/>
      <c r="AA49" s="220"/>
      <c r="AB49" s="220"/>
      <c r="AC49" s="220"/>
      <c r="AD49" s="220"/>
      <c r="AE49" s="220"/>
      <c r="AF49" s="221"/>
      <c r="AG49" s="221"/>
      <c r="AH49" s="221"/>
      <c r="AI49" s="221"/>
      <c r="AJ49" s="221"/>
      <c r="AK49" s="257"/>
      <c r="AL49" s="257"/>
      <c r="AM49" s="257"/>
      <c r="AN49" s="257"/>
      <c r="AO49" s="257"/>
      <c r="AP49" s="258"/>
      <c r="AQ49" s="258"/>
      <c r="AR49" s="258"/>
      <c r="AS49" s="258"/>
      <c r="AT49" s="258"/>
      <c r="AU49" s="258"/>
      <c r="AV49" s="258"/>
      <c r="AW49" s="258"/>
      <c r="AX49" s="258"/>
      <c r="AY49" s="258"/>
      <c r="AZ49" s="259"/>
      <c r="BA49" s="259"/>
      <c r="BB49" s="259"/>
      <c r="BC49" s="259"/>
      <c r="BD49" s="259"/>
      <c r="BE49" s="260"/>
      <c r="BF49" s="260"/>
      <c r="BG49" s="260"/>
      <c r="BH49" s="260"/>
      <c r="BI49" s="260"/>
      <c r="BJ49" s="189"/>
      <c r="BK49" s="189"/>
      <c r="BL49" s="189"/>
      <c r="BM49" s="189"/>
      <c r="BN49" s="189"/>
      <c r="BO49" s="246"/>
      <c r="BP49" s="246"/>
      <c r="BQ49" s="225">
        <v>43</v>
      </c>
      <c r="BR49" s="226"/>
      <c r="BS49" s="227"/>
      <c r="BT49" s="227"/>
      <c r="BU49" s="227"/>
      <c r="BV49" s="227"/>
      <c r="BW49" s="227"/>
      <c r="BX49" s="227"/>
      <c r="BY49" s="227"/>
      <c r="BZ49" s="227"/>
      <c r="CA49" s="227"/>
      <c r="CB49" s="227"/>
      <c r="CC49" s="227"/>
      <c r="CD49" s="227"/>
      <c r="CE49" s="227"/>
      <c r="CF49" s="227"/>
      <c r="CG49" s="227"/>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9"/>
      <c r="DW49" s="229"/>
      <c r="DX49" s="229"/>
      <c r="DY49" s="229"/>
      <c r="DZ49" s="229"/>
      <c r="EA49" s="181"/>
    </row>
    <row r="50" spans="1:131" s="182" customFormat="1" ht="26.25" customHeight="1">
      <c r="A50" s="216">
        <v>23</v>
      </c>
      <c r="B50" s="217"/>
      <c r="C50" s="217"/>
      <c r="D50" s="217"/>
      <c r="E50" s="217"/>
      <c r="F50" s="217"/>
      <c r="G50" s="217"/>
      <c r="H50" s="217"/>
      <c r="I50" s="217"/>
      <c r="J50" s="217"/>
      <c r="K50" s="217"/>
      <c r="L50" s="217"/>
      <c r="M50" s="217"/>
      <c r="N50" s="217"/>
      <c r="O50" s="217"/>
      <c r="P50" s="217"/>
      <c r="Q50" s="261"/>
      <c r="R50" s="261"/>
      <c r="S50" s="261"/>
      <c r="T50" s="261"/>
      <c r="U50" s="261"/>
      <c r="V50" s="262"/>
      <c r="W50" s="262"/>
      <c r="X50" s="262"/>
      <c r="Y50" s="262"/>
      <c r="Z50" s="262"/>
      <c r="AA50" s="263"/>
      <c r="AB50" s="263"/>
      <c r="AC50" s="263"/>
      <c r="AD50" s="263"/>
      <c r="AE50" s="263"/>
      <c r="AF50" s="221"/>
      <c r="AG50" s="221"/>
      <c r="AH50" s="221"/>
      <c r="AI50" s="221"/>
      <c r="AJ50" s="221"/>
      <c r="AK50" s="264"/>
      <c r="AL50" s="264"/>
      <c r="AM50" s="264"/>
      <c r="AN50" s="264"/>
      <c r="AO50" s="264"/>
      <c r="AP50" s="262"/>
      <c r="AQ50" s="262"/>
      <c r="AR50" s="262"/>
      <c r="AS50" s="262"/>
      <c r="AT50" s="262"/>
      <c r="AU50" s="262"/>
      <c r="AV50" s="262"/>
      <c r="AW50" s="262"/>
      <c r="AX50" s="262"/>
      <c r="AY50" s="262"/>
      <c r="AZ50" s="265"/>
      <c r="BA50" s="265"/>
      <c r="BB50" s="265"/>
      <c r="BC50" s="265"/>
      <c r="BD50" s="265"/>
      <c r="BE50" s="260"/>
      <c r="BF50" s="260"/>
      <c r="BG50" s="260"/>
      <c r="BH50" s="260"/>
      <c r="BI50" s="260"/>
      <c r="BJ50" s="189"/>
      <c r="BK50" s="189"/>
      <c r="BL50" s="189"/>
      <c r="BM50" s="189"/>
      <c r="BN50" s="189"/>
      <c r="BO50" s="246"/>
      <c r="BP50" s="246"/>
      <c r="BQ50" s="225">
        <v>44</v>
      </c>
      <c r="BR50" s="226"/>
      <c r="BS50" s="227"/>
      <c r="BT50" s="227"/>
      <c r="BU50" s="227"/>
      <c r="BV50" s="227"/>
      <c r="BW50" s="227"/>
      <c r="BX50" s="227"/>
      <c r="BY50" s="227"/>
      <c r="BZ50" s="227"/>
      <c r="CA50" s="227"/>
      <c r="CB50" s="227"/>
      <c r="CC50" s="227"/>
      <c r="CD50" s="227"/>
      <c r="CE50" s="227"/>
      <c r="CF50" s="227"/>
      <c r="CG50" s="227"/>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9"/>
      <c r="DW50" s="229"/>
      <c r="DX50" s="229"/>
      <c r="DY50" s="229"/>
      <c r="DZ50" s="229"/>
      <c r="EA50" s="181"/>
    </row>
    <row r="51" spans="1:131" s="182" customFormat="1" ht="26.25" customHeight="1">
      <c r="A51" s="216">
        <v>24</v>
      </c>
      <c r="B51" s="217"/>
      <c r="C51" s="217"/>
      <c r="D51" s="217"/>
      <c r="E51" s="217"/>
      <c r="F51" s="217"/>
      <c r="G51" s="217"/>
      <c r="H51" s="217"/>
      <c r="I51" s="217"/>
      <c r="J51" s="217"/>
      <c r="K51" s="217"/>
      <c r="L51" s="217"/>
      <c r="M51" s="217"/>
      <c r="N51" s="217"/>
      <c r="O51" s="217"/>
      <c r="P51" s="217"/>
      <c r="Q51" s="261"/>
      <c r="R51" s="261"/>
      <c r="S51" s="261"/>
      <c r="T51" s="261"/>
      <c r="U51" s="261"/>
      <c r="V51" s="262"/>
      <c r="W51" s="262"/>
      <c r="X51" s="262"/>
      <c r="Y51" s="262"/>
      <c r="Z51" s="262"/>
      <c r="AA51" s="263"/>
      <c r="AB51" s="263"/>
      <c r="AC51" s="263"/>
      <c r="AD51" s="263"/>
      <c r="AE51" s="263"/>
      <c r="AF51" s="221"/>
      <c r="AG51" s="221"/>
      <c r="AH51" s="221"/>
      <c r="AI51" s="221"/>
      <c r="AJ51" s="221"/>
      <c r="AK51" s="264"/>
      <c r="AL51" s="264"/>
      <c r="AM51" s="264"/>
      <c r="AN51" s="264"/>
      <c r="AO51" s="264"/>
      <c r="AP51" s="262"/>
      <c r="AQ51" s="262"/>
      <c r="AR51" s="262"/>
      <c r="AS51" s="262"/>
      <c r="AT51" s="262"/>
      <c r="AU51" s="262"/>
      <c r="AV51" s="262"/>
      <c r="AW51" s="262"/>
      <c r="AX51" s="262"/>
      <c r="AY51" s="262"/>
      <c r="AZ51" s="265"/>
      <c r="BA51" s="265"/>
      <c r="BB51" s="265"/>
      <c r="BC51" s="265"/>
      <c r="BD51" s="265"/>
      <c r="BE51" s="260"/>
      <c r="BF51" s="260"/>
      <c r="BG51" s="260"/>
      <c r="BH51" s="260"/>
      <c r="BI51" s="260"/>
      <c r="BJ51" s="189"/>
      <c r="BK51" s="189"/>
      <c r="BL51" s="189"/>
      <c r="BM51" s="189"/>
      <c r="BN51" s="189"/>
      <c r="BO51" s="246"/>
      <c r="BP51" s="246"/>
      <c r="BQ51" s="225">
        <v>45</v>
      </c>
      <c r="BR51" s="226"/>
      <c r="BS51" s="227"/>
      <c r="BT51" s="227"/>
      <c r="BU51" s="227"/>
      <c r="BV51" s="227"/>
      <c r="BW51" s="227"/>
      <c r="BX51" s="227"/>
      <c r="BY51" s="227"/>
      <c r="BZ51" s="227"/>
      <c r="CA51" s="227"/>
      <c r="CB51" s="227"/>
      <c r="CC51" s="227"/>
      <c r="CD51" s="227"/>
      <c r="CE51" s="227"/>
      <c r="CF51" s="227"/>
      <c r="CG51" s="227"/>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9"/>
      <c r="DW51" s="229"/>
      <c r="DX51" s="229"/>
      <c r="DY51" s="229"/>
      <c r="DZ51" s="229"/>
      <c r="EA51" s="181"/>
    </row>
    <row r="52" spans="1:131" s="182" customFormat="1" ht="26.25" customHeight="1">
      <c r="A52" s="216">
        <v>25</v>
      </c>
      <c r="B52" s="217"/>
      <c r="C52" s="217"/>
      <c r="D52" s="217"/>
      <c r="E52" s="217"/>
      <c r="F52" s="217"/>
      <c r="G52" s="217"/>
      <c r="H52" s="217"/>
      <c r="I52" s="217"/>
      <c r="J52" s="217"/>
      <c r="K52" s="217"/>
      <c r="L52" s="217"/>
      <c r="M52" s="217"/>
      <c r="N52" s="217"/>
      <c r="O52" s="217"/>
      <c r="P52" s="217"/>
      <c r="Q52" s="261"/>
      <c r="R52" s="261"/>
      <c r="S52" s="261"/>
      <c r="T52" s="261"/>
      <c r="U52" s="261"/>
      <c r="V52" s="262"/>
      <c r="W52" s="262"/>
      <c r="X52" s="262"/>
      <c r="Y52" s="262"/>
      <c r="Z52" s="262"/>
      <c r="AA52" s="263"/>
      <c r="AB52" s="263"/>
      <c r="AC52" s="263"/>
      <c r="AD52" s="263"/>
      <c r="AE52" s="263"/>
      <c r="AF52" s="221"/>
      <c r="AG52" s="221"/>
      <c r="AH52" s="221"/>
      <c r="AI52" s="221"/>
      <c r="AJ52" s="221"/>
      <c r="AK52" s="264"/>
      <c r="AL52" s="264"/>
      <c r="AM52" s="264"/>
      <c r="AN52" s="264"/>
      <c r="AO52" s="264"/>
      <c r="AP52" s="262"/>
      <c r="AQ52" s="262"/>
      <c r="AR52" s="262"/>
      <c r="AS52" s="262"/>
      <c r="AT52" s="262"/>
      <c r="AU52" s="262"/>
      <c r="AV52" s="262"/>
      <c r="AW52" s="262"/>
      <c r="AX52" s="262"/>
      <c r="AY52" s="262"/>
      <c r="AZ52" s="265"/>
      <c r="BA52" s="265"/>
      <c r="BB52" s="265"/>
      <c r="BC52" s="265"/>
      <c r="BD52" s="265"/>
      <c r="BE52" s="260"/>
      <c r="BF52" s="260"/>
      <c r="BG52" s="260"/>
      <c r="BH52" s="260"/>
      <c r="BI52" s="260"/>
      <c r="BJ52" s="189"/>
      <c r="BK52" s="189"/>
      <c r="BL52" s="189"/>
      <c r="BM52" s="189"/>
      <c r="BN52" s="189"/>
      <c r="BO52" s="246"/>
      <c r="BP52" s="246"/>
      <c r="BQ52" s="225">
        <v>46</v>
      </c>
      <c r="BR52" s="226"/>
      <c r="BS52" s="227"/>
      <c r="BT52" s="227"/>
      <c r="BU52" s="227"/>
      <c r="BV52" s="227"/>
      <c r="BW52" s="227"/>
      <c r="BX52" s="227"/>
      <c r="BY52" s="227"/>
      <c r="BZ52" s="227"/>
      <c r="CA52" s="227"/>
      <c r="CB52" s="227"/>
      <c r="CC52" s="227"/>
      <c r="CD52" s="227"/>
      <c r="CE52" s="227"/>
      <c r="CF52" s="227"/>
      <c r="CG52" s="227"/>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9"/>
      <c r="DW52" s="229"/>
      <c r="DX52" s="229"/>
      <c r="DY52" s="229"/>
      <c r="DZ52" s="229"/>
      <c r="EA52" s="181"/>
    </row>
    <row r="53" spans="1:131" s="182" customFormat="1" ht="26.25" customHeight="1">
      <c r="A53" s="216">
        <v>26</v>
      </c>
      <c r="B53" s="217"/>
      <c r="C53" s="217"/>
      <c r="D53" s="217"/>
      <c r="E53" s="217"/>
      <c r="F53" s="217"/>
      <c r="G53" s="217"/>
      <c r="H53" s="217"/>
      <c r="I53" s="217"/>
      <c r="J53" s="217"/>
      <c r="K53" s="217"/>
      <c r="L53" s="217"/>
      <c r="M53" s="217"/>
      <c r="N53" s="217"/>
      <c r="O53" s="217"/>
      <c r="P53" s="217"/>
      <c r="Q53" s="261"/>
      <c r="R53" s="261"/>
      <c r="S53" s="261"/>
      <c r="T53" s="261"/>
      <c r="U53" s="261"/>
      <c r="V53" s="262"/>
      <c r="W53" s="262"/>
      <c r="X53" s="262"/>
      <c r="Y53" s="262"/>
      <c r="Z53" s="262"/>
      <c r="AA53" s="263"/>
      <c r="AB53" s="263"/>
      <c r="AC53" s="263"/>
      <c r="AD53" s="263"/>
      <c r="AE53" s="263"/>
      <c r="AF53" s="221"/>
      <c r="AG53" s="221"/>
      <c r="AH53" s="221"/>
      <c r="AI53" s="221"/>
      <c r="AJ53" s="221"/>
      <c r="AK53" s="264"/>
      <c r="AL53" s="264"/>
      <c r="AM53" s="264"/>
      <c r="AN53" s="264"/>
      <c r="AO53" s="264"/>
      <c r="AP53" s="262"/>
      <c r="AQ53" s="262"/>
      <c r="AR53" s="262"/>
      <c r="AS53" s="262"/>
      <c r="AT53" s="262"/>
      <c r="AU53" s="262"/>
      <c r="AV53" s="262"/>
      <c r="AW53" s="262"/>
      <c r="AX53" s="262"/>
      <c r="AY53" s="262"/>
      <c r="AZ53" s="265"/>
      <c r="BA53" s="265"/>
      <c r="BB53" s="265"/>
      <c r="BC53" s="265"/>
      <c r="BD53" s="265"/>
      <c r="BE53" s="260"/>
      <c r="BF53" s="260"/>
      <c r="BG53" s="260"/>
      <c r="BH53" s="260"/>
      <c r="BI53" s="260"/>
      <c r="BJ53" s="189"/>
      <c r="BK53" s="189"/>
      <c r="BL53" s="189"/>
      <c r="BM53" s="189"/>
      <c r="BN53" s="189"/>
      <c r="BO53" s="246"/>
      <c r="BP53" s="246"/>
      <c r="BQ53" s="225">
        <v>47</v>
      </c>
      <c r="BR53" s="226"/>
      <c r="BS53" s="227"/>
      <c r="BT53" s="227"/>
      <c r="BU53" s="227"/>
      <c r="BV53" s="227"/>
      <c r="BW53" s="227"/>
      <c r="BX53" s="227"/>
      <c r="BY53" s="227"/>
      <c r="BZ53" s="227"/>
      <c r="CA53" s="227"/>
      <c r="CB53" s="227"/>
      <c r="CC53" s="227"/>
      <c r="CD53" s="227"/>
      <c r="CE53" s="227"/>
      <c r="CF53" s="227"/>
      <c r="CG53" s="227"/>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9"/>
      <c r="DW53" s="229"/>
      <c r="DX53" s="229"/>
      <c r="DY53" s="229"/>
      <c r="DZ53" s="229"/>
      <c r="EA53" s="181"/>
    </row>
    <row r="54" spans="1:131" s="182" customFormat="1" ht="26.25" customHeight="1">
      <c r="A54" s="216">
        <v>27</v>
      </c>
      <c r="B54" s="217"/>
      <c r="C54" s="217"/>
      <c r="D54" s="217"/>
      <c r="E54" s="217"/>
      <c r="F54" s="217"/>
      <c r="G54" s="217"/>
      <c r="H54" s="217"/>
      <c r="I54" s="217"/>
      <c r="J54" s="217"/>
      <c r="K54" s="217"/>
      <c r="L54" s="217"/>
      <c r="M54" s="217"/>
      <c r="N54" s="217"/>
      <c r="O54" s="217"/>
      <c r="P54" s="217"/>
      <c r="Q54" s="261"/>
      <c r="R54" s="261"/>
      <c r="S54" s="261"/>
      <c r="T54" s="261"/>
      <c r="U54" s="261"/>
      <c r="V54" s="262"/>
      <c r="W54" s="262"/>
      <c r="X54" s="262"/>
      <c r="Y54" s="262"/>
      <c r="Z54" s="262"/>
      <c r="AA54" s="263"/>
      <c r="AB54" s="263"/>
      <c r="AC54" s="263"/>
      <c r="AD54" s="263"/>
      <c r="AE54" s="263"/>
      <c r="AF54" s="221"/>
      <c r="AG54" s="221"/>
      <c r="AH54" s="221"/>
      <c r="AI54" s="221"/>
      <c r="AJ54" s="221"/>
      <c r="AK54" s="264"/>
      <c r="AL54" s="264"/>
      <c r="AM54" s="264"/>
      <c r="AN54" s="264"/>
      <c r="AO54" s="264"/>
      <c r="AP54" s="262"/>
      <c r="AQ54" s="262"/>
      <c r="AR54" s="262"/>
      <c r="AS54" s="262"/>
      <c r="AT54" s="262"/>
      <c r="AU54" s="262"/>
      <c r="AV54" s="262"/>
      <c r="AW54" s="262"/>
      <c r="AX54" s="262"/>
      <c r="AY54" s="262"/>
      <c r="AZ54" s="265"/>
      <c r="BA54" s="265"/>
      <c r="BB54" s="265"/>
      <c r="BC54" s="265"/>
      <c r="BD54" s="265"/>
      <c r="BE54" s="260"/>
      <c r="BF54" s="260"/>
      <c r="BG54" s="260"/>
      <c r="BH54" s="260"/>
      <c r="BI54" s="260"/>
      <c r="BJ54" s="189"/>
      <c r="BK54" s="189"/>
      <c r="BL54" s="189"/>
      <c r="BM54" s="189"/>
      <c r="BN54" s="189"/>
      <c r="BO54" s="246"/>
      <c r="BP54" s="246"/>
      <c r="BQ54" s="225">
        <v>48</v>
      </c>
      <c r="BR54" s="226"/>
      <c r="BS54" s="227"/>
      <c r="BT54" s="227"/>
      <c r="BU54" s="227"/>
      <c r="BV54" s="227"/>
      <c r="BW54" s="227"/>
      <c r="BX54" s="227"/>
      <c r="BY54" s="227"/>
      <c r="BZ54" s="227"/>
      <c r="CA54" s="227"/>
      <c r="CB54" s="227"/>
      <c r="CC54" s="227"/>
      <c r="CD54" s="227"/>
      <c r="CE54" s="227"/>
      <c r="CF54" s="227"/>
      <c r="CG54" s="227"/>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228"/>
      <c r="DV54" s="229"/>
      <c r="DW54" s="229"/>
      <c r="DX54" s="229"/>
      <c r="DY54" s="229"/>
      <c r="DZ54" s="229"/>
      <c r="EA54" s="181"/>
    </row>
    <row r="55" spans="1:131" s="182" customFormat="1" ht="26.25" customHeight="1">
      <c r="A55" s="216">
        <v>28</v>
      </c>
      <c r="B55" s="217"/>
      <c r="C55" s="217"/>
      <c r="D55" s="217"/>
      <c r="E55" s="217"/>
      <c r="F55" s="217"/>
      <c r="G55" s="217"/>
      <c r="H55" s="217"/>
      <c r="I55" s="217"/>
      <c r="J55" s="217"/>
      <c r="K55" s="217"/>
      <c r="L55" s="217"/>
      <c r="M55" s="217"/>
      <c r="N55" s="217"/>
      <c r="O55" s="217"/>
      <c r="P55" s="217"/>
      <c r="Q55" s="261"/>
      <c r="R55" s="261"/>
      <c r="S55" s="261"/>
      <c r="T55" s="261"/>
      <c r="U55" s="261"/>
      <c r="V55" s="262"/>
      <c r="W55" s="262"/>
      <c r="X55" s="262"/>
      <c r="Y55" s="262"/>
      <c r="Z55" s="262"/>
      <c r="AA55" s="263"/>
      <c r="AB55" s="263"/>
      <c r="AC55" s="263"/>
      <c r="AD55" s="263"/>
      <c r="AE55" s="263"/>
      <c r="AF55" s="221"/>
      <c r="AG55" s="221"/>
      <c r="AH55" s="221"/>
      <c r="AI55" s="221"/>
      <c r="AJ55" s="221"/>
      <c r="AK55" s="264"/>
      <c r="AL55" s="264"/>
      <c r="AM55" s="264"/>
      <c r="AN55" s="264"/>
      <c r="AO55" s="264"/>
      <c r="AP55" s="262"/>
      <c r="AQ55" s="262"/>
      <c r="AR55" s="262"/>
      <c r="AS55" s="262"/>
      <c r="AT55" s="262"/>
      <c r="AU55" s="262"/>
      <c r="AV55" s="262"/>
      <c r="AW55" s="262"/>
      <c r="AX55" s="262"/>
      <c r="AY55" s="262"/>
      <c r="AZ55" s="265"/>
      <c r="BA55" s="265"/>
      <c r="BB55" s="265"/>
      <c r="BC55" s="265"/>
      <c r="BD55" s="265"/>
      <c r="BE55" s="260"/>
      <c r="BF55" s="260"/>
      <c r="BG55" s="260"/>
      <c r="BH55" s="260"/>
      <c r="BI55" s="260"/>
      <c r="BJ55" s="189"/>
      <c r="BK55" s="189"/>
      <c r="BL55" s="189"/>
      <c r="BM55" s="189"/>
      <c r="BN55" s="189"/>
      <c r="BO55" s="246"/>
      <c r="BP55" s="246"/>
      <c r="BQ55" s="225">
        <v>49</v>
      </c>
      <c r="BR55" s="226"/>
      <c r="BS55" s="227"/>
      <c r="BT55" s="227"/>
      <c r="BU55" s="227"/>
      <c r="BV55" s="227"/>
      <c r="BW55" s="227"/>
      <c r="BX55" s="227"/>
      <c r="BY55" s="227"/>
      <c r="BZ55" s="227"/>
      <c r="CA55" s="227"/>
      <c r="CB55" s="227"/>
      <c r="CC55" s="227"/>
      <c r="CD55" s="227"/>
      <c r="CE55" s="227"/>
      <c r="CF55" s="227"/>
      <c r="CG55" s="227"/>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228"/>
      <c r="DV55" s="229"/>
      <c r="DW55" s="229"/>
      <c r="DX55" s="229"/>
      <c r="DY55" s="229"/>
      <c r="DZ55" s="229"/>
      <c r="EA55" s="181"/>
    </row>
    <row r="56" spans="1:131" s="182" customFormat="1" ht="26.25" customHeight="1">
      <c r="A56" s="216">
        <v>29</v>
      </c>
      <c r="B56" s="217"/>
      <c r="C56" s="217"/>
      <c r="D56" s="217"/>
      <c r="E56" s="217"/>
      <c r="F56" s="217"/>
      <c r="G56" s="217"/>
      <c r="H56" s="217"/>
      <c r="I56" s="217"/>
      <c r="J56" s="217"/>
      <c r="K56" s="217"/>
      <c r="L56" s="217"/>
      <c r="M56" s="217"/>
      <c r="N56" s="217"/>
      <c r="O56" s="217"/>
      <c r="P56" s="217"/>
      <c r="Q56" s="261"/>
      <c r="R56" s="261"/>
      <c r="S56" s="261"/>
      <c r="T56" s="261"/>
      <c r="U56" s="261"/>
      <c r="V56" s="262"/>
      <c r="W56" s="262"/>
      <c r="X56" s="262"/>
      <c r="Y56" s="262"/>
      <c r="Z56" s="262"/>
      <c r="AA56" s="263"/>
      <c r="AB56" s="263"/>
      <c r="AC56" s="263"/>
      <c r="AD56" s="263"/>
      <c r="AE56" s="263"/>
      <c r="AF56" s="221"/>
      <c r="AG56" s="221"/>
      <c r="AH56" s="221"/>
      <c r="AI56" s="221"/>
      <c r="AJ56" s="221"/>
      <c r="AK56" s="264"/>
      <c r="AL56" s="264"/>
      <c r="AM56" s="264"/>
      <c r="AN56" s="264"/>
      <c r="AO56" s="264"/>
      <c r="AP56" s="262"/>
      <c r="AQ56" s="262"/>
      <c r="AR56" s="262"/>
      <c r="AS56" s="262"/>
      <c r="AT56" s="262"/>
      <c r="AU56" s="262"/>
      <c r="AV56" s="262"/>
      <c r="AW56" s="262"/>
      <c r="AX56" s="262"/>
      <c r="AY56" s="262"/>
      <c r="AZ56" s="265"/>
      <c r="BA56" s="265"/>
      <c r="BB56" s="265"/>
      <c r="BC56" s="265"/>
      <c r="BD56" s="265"/>
      <c r="BE56" s="260"/>
      <c r="BF56" s="260"/>
      <c r="BG56" s="260"/>
      <c r="BH56" s="260"/>
      <c r="BI56" s="260"/>
      <c r="BJ56" s="189"/>
      <c r="BK56" s="189"/>
      <c r="BL56" s="189"/>
      <c r="BM56" s="189"/>
      <c r="BN56" s="189"/>
      <c r="BO56" s="246"/>
      <c r="BP56" s="246"/>
      <c r="BQ56" s="225">
        <v>50</v>
      </c>
      <c r="BR56" s="226"/>
      <c r="BS56" s="227"/>
      <c r="BT56" s="227"/>
      <c r="BU56" s="227"/>
      <c r="BV56" s="227"/>
      <c r="BW56" s="227"/>
      <c r="BX56" s="227"/>
      <c r="BY56" s="227"/>
      <c r="BZ56" s="227"/>
      <c r="CA56" s="227"/>
      <c r="CB56" s="227"/>
      <c r="CC56" s="227"/>
      <c r="CD56" s="227"/>
      <c r="CE56" s="227"/>
      <c r="CF56" s="227"/>
      <c r="CG56" s="227"/>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c r="DV56" s="229"/>
      <c r="DW56" s="229"/>
      <c r="DX56" s="229"/>
      <c r="DY56" s="229"/>
      <c r="DZ56" s="229"/>
      <c r="EA56" s="181"/>
    </row>
    <row r="57" spans="1:131" s="182" customFormat="1" ht="26.25" customHeight="1">
      <c r="A57" s="216">
        <v>30</v>
      </c>
      <c r="B57" s="217"/>
      <c r="C57" s="217"/>
      <c r="D57" s="217"/>
      <c r="E57" s="217"/>
      <c r="F57" s="217"/>
      <c r="G57" s="217"/>
      <c r="H57" s="217"/>
      <c r="I57" s="217"/>
      <c r="J57" s="217"/>
      <c r="K57" s="217"/>
      <c r="L57" s="217"/>
      <c r="M57" s="217"/>
      <c r="N57" s="217"/>
      <c r="O57" s="217"/>
      <c r="P57" s="217"/>
      <c r="Q57" s="261"/>
      <c r="R57" s="261"/>
      <c r="S57" s="261"/>
      <c r="T57" s="261"/>
      <c r="U57" s="261"/>
      <c r="V57" s="262"/>
      <c r="W57" s="262"/>
      <c r="X57" s="262"/>
      <c r="Y57" s="262"/>
      <c r="Z57" s="262"/>
      <c r="AA57" s="263"/>
      <c r="AB57" s="263"/>
      <c r="AC57" s="263"/>
      <c r="AD57" s="263"/>
      <c r="AE57" s="263"/>
      <c r="AF57" s="221"/>
      <c r="AG57" s="221"/>
      <c r="AH57" s="221"/>
      <c r="AI57" s="221"/>
      <c r="AJ57" s="221"/>
      <c r="AK57" s="264"/>
      <c r="AL57" s="264"/>
      <c r="AM57" s="264"/>
      <c r="AN57" s="264"/>
      <c r="AO57" s="264"/>
      <c r="AP57" s="262"/>
      <c r="AQ57" s="262"/>
      <c r="AR57" s="262"/>
      <c r="AS57" s="262"/>
      <c r="AT57" s="262"/>
      <c r="AU57" s="262"/>
      <c r="AV57" s="262"/>
      <c r="AW57" s="262"/>
      <c r="AX57" s="262"/>
      <c r="AY57" s="262"/>
      <c r="AZ57" s="265"/>
      <c r="BA57" s="265"/>
      <c r="BB57" s="265"/>
      <c r="BC57" s="265"/>
      <c r="BD57" s="265"/>
      <c r="BE57" s="260"/>
      <c r="BF57" s="260"/>
      <c r="BG57" s="260"/>
      <c r="BH57" s="260"/>
      <c r="BI57" s="260"/>
      <c r="BJ57" s="189"/>
      <c r="BK57" s="189"/>
      <c r="BL57" s="189"/>
      <c r="BM57" s="189"/>
      <c r="BN57" s="189"/>
      <c r="BO57" s="246"/>
      <c r="BP57" s="246"/>
      <c r="BQ57" s="225">
        <v>51</v>
      </c>
      <c r="BR57" s="226"/>
      <c r="BS57" s="227"/>
      <c r="BT57" s="227"/>
      <c r="BU57" s="227"/>
      <c r="BV57" s="227"/>
      <c r="BW57" s="227"/>
      <c r="BX57" s="227"/>
      <c r="BY57" s="227"/>
      <c r="BZ57" s="227"/>
      <c r="CA57" s="227"/>
      <c r="CB57" s="227"/>
      <c r="CC57" s="227"/>
      <c r="CD57" s="227"/>
      <c r="CE57" s="227"/>
      <c r="CF57" s="227"/>
      <c r="CG57" s="227"/>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9"/>
      <c r="DW57" s="229"/>
      <c r="DX57" s="229"/>
      <c r="DY57" s="229"/>
      <c r="DZ57" s="229"/>
      <c r="EA57" s="181"/>
    </row>
    <row r="58" spans="1:131" s="182" customFormat="1" ht="26.25" customHeight="1">
      <c r="A58" s="216">
        <v>31</v>
      </c>
      <c r="B58" s="217"/>
      <c r="C58" s="217"/>
      <c r="D58" s="217"/>
      <c r="E58" s="217"/>
      <c r="F58" s="217"/>
      <c r="G58" s="217"/>
      <c r="H58" s="217"/>
      <c r="I58" s="217"/>
      <c r="J58" s="217"/>
      <c r="K58" s="217"/>
      <c r="L58" s="217"/>
      <c r="M58" s="217"/>
      <c r="N58" s="217"/>
      <c r="O58" s="217"/>
      <c r="P58" s="217"/>
      <c r="Q58" s="261"/>
      <c r="R58" s="261"/>
      <c r="S58" s="261"/>
      <c r="T58" s="261"/>
      <c r="U58" s="261"/>
      <c r="V58" s="262"/>
      <c r="W58" s="262"/>
      <c r="X58" s="262"/>
      <c r="Y58" s="262"/>
      <c r="Z58" s="262"/>
      <c r="AA58" s="263"/>
      <c r="AB58" s="263"/>
      <c r="AC58" s="263"/>
      <c r="AD58" s="263"/>
      <c r="AE58" s="263"/>
      <c r="AF58" s="221"/>
      <c r="AG58" s="221"/>
      <c r="AH58" s="221"/>
      <c r="AI58" s="221"/>
      <c r="AJ58" s="221"/>
      <c r="AK58" s="264"/>
      <c r="AL58" s="264"/>
      <c r="AM58" s="264"/>
      <c r="AN58" s="264"/>
      <c r="AO58" s="264"/>
      <c r="AP58" s="262"/>
      <c r="AQ58" s="262"/>
      <c r="AR58" s="262"/>
      <c r="AS58" s="262"/>
      <c r="AT58" s="262"/>
      <c r="AU58" s="262"/>
      <c r="AV58" s="262"/>
      <c r="AW58" s="262"/>
      <c r="AX58" s="262"/>
      <c r="AY58" s="262"/>
      <c r="AZ58" s="265"/>
      <c r="BA58" s="265"/>
      <c r="BB58" s="265"/>
      <c r="BC58" s="265"/>
      <c r="BD58" s="265"/>
      <c r="BE58" s="260"/>
      <c r="BF58" s="260"/>
      <c r="BG58" s="260"/>
      <c r="BH58" s="260"/>
      <c r="BI58" s="260"/>
      <c r="BJ58" s="189"/>
      <c r="BK58" s="189"/>
      <c r="BL58" s="189"/>
      <c r="BM58" s="189"/>
      <c r="BN58" s="189"/>
      <c r="BO58" s="246"/>
      <c r="BP58" s="246"/>
      <c r="BQ58" s="225">
        <v>52</v>
      </c>
      <c r="BR58" s="226"/>
      <c r="BS58" s="227"/>
      <c r="BT58" s="227"/>
      <c r="BU58" s="227"/>
      <c r="BV58" s="227"/>
      <c r="BW58" s="227"/>
      <c r="BX58" s="227"/>
      <c r="BY58" s="227"/>
      <c r="BZ58" s="227"/>
      <c r="CA58" s="227"/>
      <c r="CB58" s="227"/>
      <c r="CC58" s="227"/>
      <c r="CD58" s="227"/>
      <c r="CE58" s="227"/>
      <c r="CF58" s="227"/>
      <c r="CG58" s="227"/>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9"/>
      <c r="DW58" s="229"/>
      <c r="DX58" s="229"/>
      <c r="DY58" s="229"/>
      <c r="DZ58" s="229"/>
      <c r="EA58" s="181"/>
    </row>
    <row r="59" spans="1:131" s="182" customFormat="1" ht="26.25" customHeight="1">
      <c r="A59" s="216">
        <v>32</v>
      </c>
      <c r="B59" s="217"/>
      <c r="C59" s="217"/>
      <c r="D59" s="217"/>
      <c r="E59" s="217"/>
      <c r="F59" s="217"/>
      <c r="G59" s="217"/>
      <c r="H59" s="217"/>
      <c r="I59" s="217"/>
      <c r="J59" s="217"/>
      <c r="K59" s="217"/>
      <c r="L59" s="217"/>
      <c r="M59" s="217"/>
      <c r="N59" s="217"/>
      <c r="O59" s="217"/>
      <c r="P59" s="217"/>
      <c r="Q59" s="261"/>
      <c r="R59" s="261"/>
      <c r="S59" s="261"/>
      <c r="T59" s="261"/>
      <c r="U59" s="261"/>
      <c r="V59" s="262"/>
      <c r="W59" s="262"/>
      <c r="X59" s="262"/>
      <c r="Y59" s="262"/>
      <c r="Z59" s="262"/>
      <c r="AA59" s="263"/>
      <c r="AB59" s="263"/>
      <c r="AC59" s="263"/>
      <c r="AD59" s="263"/>
      <c r="AE59" s="263"/>
      <c r="AF59" s="221"/>
      <c r="AG59" s="221"/>
      <c r="AH59" s="221"/>
      <c r="AI59" s="221"/>
      <c r="AJ59" s="221"/>
      <c r="AK59" s="264"/>
      <c r="AL59" s="264"/>
      <c r="AM59" s="264"/>
      <c r="AN59" s="264"/>
      <c r="AO59" s="264"/>
      <c r="AP59" s="262"/>
      <c r="AQ59" s="262"/>
      <c r="AR59" s="262"/>
      <c r="AS59" s="262"/>
      <c r="AT59" s="262"/>
      <c r="AU59" s="262"/>
      <c r="AV59" s="262"/>
      <c r="AW59" s="262"/>
      <c r="AX59" s="262"/>
      <c r="AY59" s="262"/>
      <c r="AZ59" s="265"/>
      <c r="BA59" s="265"/>
      <c r="BB59" s="265"/>
      <c r="BC59" s="265"/>
      <c r="BD59" s="265"/>
      <c r="BE59" s="260"/>
      <c r="BF59" s="260"/>
      <c r="BG59" s="260"/>
      <c r="BH59" s="260"/>
      <c r="BI59" s="260"/>
      <c r="BJ59" s="189"/>
      <c r="BK59" s="189"/>
      <c r="BL59" s="189"/>
      <c r="BM59" s="189"/>
      <c r="BN59" s="189"/>
      <c r="BO59" s="246"/>
      <c r="BP59" s="246"/>
      <c r="BQ59" s="225">
        <v>53</v>
      </c>
      <c r="BR59" s="226"/>
      <c r="BS59" s="227"/>
      <c r="BT59" s="227"/>
      <c r="BU59" s="227"/>
      <c r="BV59" s="227"/>
      <c r="BW59" s="227"/>
      <c r="BX59" s="227"/>
      <c r="BY59" s="227"/>
      <c r="BZ59" s="227"/>
      <c r="CA59" s="227"/>
      <c r="CB59" s="227"/>
      <c r="CC59" s="227"/>
      <c r="CD59" s="227"/>
      <c r="CE59" s="227"/>
      <c r="CF59" s="227"/>
      <c r="CG59" s="227"/>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9"/>
      <c r="DW59" s="229"/>
      <c r="DX59" s="229"/>
      <c r="DY59" s="229"/>
      <c r="DZ59" s="229"/>
      <c r="EA59" s="181"/>
    </row>
    <row r="60" spans="1:131" s="182" customFormat="1" ht="26.25" customHeight="1">
      <c r="A60" s="216">
        <v>33</v>
      </c>
      <c r="B60" s="217"/>
      <c r="C60" s="217"/>
      <c r="D60" s="217"/>
      <c r="E60" s="217"/>
      <c r="F60" s="217"/>
      <c r="G60" s="217"/>
      <c r="H60" s="217"/>
      <c r="I60" s="217"/>
      <c r="J60" s="217"/>
      <c r="K60" s="217"/>
      <c r="L60" s="217"/>
      <c r="M60" s="217"/>
      <c r="N60" s="217"/>
      <c r="O60" s="217"/>
      <c r="P60" s="217"/>
      <c r="Q60" s="261"/>
      <c r="R60" s="261"/>
      <c r="S60" s="261"/>
      <c r="T60" s="261"/>
      <c r="U60" s="261"/>
      <c r="V60" s="262"/>
      <c r="W60" s="262"/>
      <c r="X60" s="262"/>
      <c r="Y60" s="262"/>
      <c r="Z60" s="262"/>
      <c r="AA60" s="263"/>
      <c r="AB60" s="263"/>
      <c r="AC60" s="263"/>
      <c r="AD60" s="263"/>
      <c r="AE60" s="263"/>
      <c r="AF60" s="221"/>
      <c r="AG60" s="221"/>
      <c r="AH60" s="221"/>
      <c r="AI60" s="221"/>
      <c r="AJ60" s="221"/>
      <c r="AK60" s="264"/>
      <c r="AL60" s="264"/>
      <c r="AM60" s="264"/>
      <c r="AN60" s="264"/>
      <c r="AO60" s="264"/>
      <c r="AP60" s="262"/>
      <c r="AQ60" s="262"/>
      <c r="AR60" s="262"/>
      <c r="AS60" s="262"/>
      <c r="AT60" s="262"/>
      <c r="AU60" s="262"/>
      <c r="AV60" s="262"/>
      <c r="AW60" s="262"/>
      <c r="AX60" s="262"/>
      <c r="AY60" s="262"/>
      <c r="AZ60" s="265"/>
      <c r="BA60" s="265"/>
      <c r="BB60" s="265"/>
      <c r="BC60" s="265"/>
      <c r="BD60" s="265"/>
      <c r="BE60" s="260"/>
      <c r="BF60" s="260"/>
      <c r="BG60" s="260"/>
      <c r="BH60" s="260"/>
      <c r="BI60" s="260"/>
      <c r="BJ60" s="189"/>
      <c r="BK60" s="189"/>
      <c r="BL60" s="189"/>
      <c r="BM60" s="189"/>
      <c r="BN60" s="189"/>
      <c r="BO60" s="246"/>
      <c r="BP60" s="246"/>
      <c r="BQ60" s="225">
        <v>54</v>
      </c>
      <c r="BR60" s="226"/>
      <c r="BS60" s="227"/>
      <c r="BT60" s="227"/>
      <c r="BU60" s="227"/>
      <c r="BV60" s="227"/>
      <c r="BW60" s="227"/>
      <c r="BX60" s="227"/>
      <c r="BY60" s="227"/>
      <c r="BZ60" s="227"/>
      <c r="CA60" s="227"/>
      <c r="CB60" s="227"/>
      <c r="CC60" s="227"/>
      <c r="CD60" s="227"/>
      <c r="CE60" s="227"/>
      <c r="CF60" s="227"/>
      <c r="CG60" s="227"/>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9"/>
      <c r="DW60" s="229"/>
      <c r="DX60" s="229"/>
      <c r="DY60" s="229"/>
      <c r="DZ60" s="229"/>
      <c r="EA60" s="181"/>
    </row>
    <row r="61" spans="1:131" s="182" customFormat="1" ht="26.25" customHeight="1">
      <c r="A61" s="216">
        <v>34</v>
      </c>
      <c r="B61" s="217"/>
      <c r="C61" s="217"/>
      <c r="D61" s="217"/>
      <c r="E61" s="217"/>
      <c r="F61" s="217"/>
      <c r="G61" s="217"/>
      <c r="H61" s="217"/>
      <c r="I61" s="217"/>
      <c r="J61" s="217"/>
      <c r="K61" s="217"/>
      <c r="L61" s="217"/>
      <c r="M61" s="217"/>
      <c r="N61" s="217"/>
      <c r="O61" s="217"/>
      <c r="P61" s="217"/>
      <c r="Q61" s="261"/>
      <c r="R61" s="261"/>
      <c r="S61" s="261"/>
      <c r="T61" s="261"/>
      <c r="U61" s="261"/>
      <c r="V61" s="262"/>
      <c r="W61" s="262"/>
      <c r="X61" s="262"/>
      <c r="Y61" s="262"/>
      <c r="Z61" s="262"/>
      <c r="AA61" s="263"/>
      <c r="AB61" s="263"/>
      <c r="AC61" s="263"/>
      <c r="AD61" s="263"/>
      <c r="AE61" s="263"/>
      <c r="AF61" s="221"/>
      <c r="AG61" s="221"/>
      <c r="AH61" s="221"/>
      <c r="AI61" s="221"/>
      <c r="AJ61" s="221"/>
      <c r="AK61" s="264"/>
      <c r="AL61" s="264"/>
      <c r="AM61" s="264"/>
      <c r="AN61" s="264"/>
      <c r="AO61" s="264"/>
      <c r="AP61" s="262"/>
      <c r="AQ61" s="262"/>
      <c r="AR61" s="262"/>
      <c r="AS61" s="262"/>
      <c r="AT61" s="262"/>
      <c r="AU61" s="262"/>
      <c r="AV61" s="262"/>
      <c r="AW61" s="262"/>
      <c r="AX61" s="262"/>
      <c r="AY61" s="262"/>
      <c r="AZ61" s="265"/>
      <c r="BA61" s="265"/>
      <c r="BB61" s="265"/>
      <c r="BC61" s="265"/>
      <c r="BD61" s="265"/>
      <c r="BE61" s="260"/>
      <c r="BF61" s="260"/>
      <c r="BG61" s="260"/>
      <c r="BH61" s="260"/>
      <c r="BI61" s="260"/>
      <c r="BJ61" s="189"/>
      <c r="BK61" s="189"/>
      <c r="BL61" s="189"/>
      <c r="BM61" s="189"/>
      <c r="BN61" s="189"/>
      <c r="BO61" s="246"/>
      <c r="BP61" s="246"/>
      <c r="BQ61" s="225">
        <v>55</v>
      </c>
      <c r="BR61" s="226"/>
      <c r="BS61" s="227"/>
      <c r="BT61" s="227"/>
      <c r="BU61" s="227"/>
      <c r="BV61" s="227"/>
      <c r="BW61" s="227"/>
      <c r="BX61" s="227"/>
      <c r="BY61" s="227"/>
      <c r="BZ61" s="227"/>
      <c r="CA61" s="227"/>
      <c r="CB61" s="227"/>
      <c r="CC61" s="227"/>
      <c r="CD61" s="227"/>
      <c r="CE61" s="227"/>
      <c r="CF61" s="227"/>
      <c r="CG61" s="227"/>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9"/>
      <c r="DW61" s="229"/>
      <c r="DX61" s="229"/>
      <c r="DY61" s="229"/>
      <c r="DZ61" s="229"/>
      <c r="EA61" s="181"/>
    </row>
    <row r="62" spans="1:131" s="182" customFormat="1" ht="26.25" customHeight="1">
      <c r="A62" s="216">
        <v>35</v>
      </c>
      <c r="B62" s="217"/>
      <c r="C62" s="217"/>
      <c r="D62" s="217"/>
      <c r="E62" s="217"/>
      <c r="F62" s="217"/>
      <c r="G62" s="217"/>
      <c r="H62" s="217"/>
      <c r="I62" s="217"/>
      <c r="J62" s="217"/>
      <c r="K62" s="217"/>
      <c r="L62" s="217"/>
      <c r="M62" s="217"/>
      <c r="N62" s="217"/>
      <c r="O62" s="217"/>
      <c r="P62" s="217"/>
      <c r="Q62" s="261"/>
      <c r="R62" s="261"/>
      <c r="S62" s="261"/>
      <c r="T62" s="261"/>
      <c r="U62" s="261"/>
      <c r="V62" s="262"/>
      <c r="W62" s="262"/>
      <c r="X62" s="262"/>
      <c r="Y62" s="262"/>
      <c r="Z62" s="262"/>
      <c r="AA62" s="263"/>
      <c r="AB62" s="263"/>
      <c r="AC62" s="263"/>
      <c r="AD62" s="263"/>
      <c r="AE62" s="263"/>
      <c r="AF62" s="221"/>
      <c r="AG62" s="221"/>
      <c r="AH62" s="221"/>
      <c r="AI62" s="221"/>
      <c r="AJ62" s="221"/>
      <c r="AK62" s="264"/>
      <c r="AL62" s="264"/>
      <c r="AM62" s="264"/>
      <c r="AN62" s="264"/>
      <c r="AO62" s="264"/>
      <c r="AP62" s="262"/>
      <c r="AQ62" s="262"/>
      <c r="AR62" s="262"/>
      <c r="AS62" s="262"/>
      <c r="AT62" s="262"/>
      <c r="AU62" s="262"/>
      <c r="AV62" s="262"/>
      <c r="AW62" s="262"/>
      <c r="AX62" s="262"/>
      <c r="AY62" s="262"/>
      <c r="AZ62" s="265"/>
      <c r="BA62" s="265"/>
      <c r="BB62" s="265"/>
      <c r="BC62" s="265"/>
      <c r="BD62" s="265"/>
      <c r="BE62" s="260"/>
      <c r="BF62" s="260"/>
      <c r="BG62" s="260"/>
      <c r="BH62" s="260"/>
      <c r="BI62" s="260"/>
      <c r="BJ62" s="266" t="s">
        <v>302</v>
      </c>
      <c r="BK62" s="266"/>
      <c r="BL62" s="266"/>
      <c r="BM62" s="266"/>
      <c r="BN62" s="266"/>
      <c r="BO62" s="246"/>
      <c r="BP62" s="246"/>
      <c r="BQ62" s="225">
        <v>56</v>
      </c>
      <c r="BR62" s="226"/>
      <c r="BS62" s="227"/>
      <c r="BT62" s="227"/>
      <c r="BU62" s="227"/>
      <c r="BV62" s="227"/>
      <c r="BW62" s="227"/>
      <c r="BX62" s="227"/>
      <c r="BY62" s="227"/>
      <c r="BZ62" s="227"/>
      <c r="CA62" s="227"/>
      <c r="CB62" s="227"/>
      <c r="CC62" s="227"/>
      <c r="CD62" s="227"/>
      <c r="CE62" s="227"/>
      <c r="CF62" s="227"/>
      <c r="CG62" s="227"/>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28"/>
      <c r="DQ62" s="228"/>
      <c r="DR62" s="228"/>
      <c r="DS62" s="228"/>
      <c r="DT62" s="228"/>
      <c r="DU62" s="228"/>
      <c r="DV62" s="229"/>
      <c r="DW62" s="229"/>
      <c r="DX62" s="229"/>
      <c r="DY62" s="229"/>
      <c r="DZ62" s="229"/>
      <c r="EA62" s="181"/>
    </row>
    <row r="63" spans="1:131" s="182" customFormat="1" ht="26.25" customHeight="1">
      <c r="A63" s="237" t="s">
        <v>285</v>
      </c>
      <c r="B63" s="238" t="s">
        <v>303</v>
      </c>
      <c r="C63" s="238"/>
      <c r="D63" s="238"/>
      <c r="E63" s="238"/>
      <c r="F63" s="238"/>
      <c r="G63" s="238"/>
      <c r="H63" s="238"/>
      <c r="I63" s="238"/>
      <c r="J63" s="238"/>
      <c r="K63" s="238"/>
      <c r="L63" s="238"/>
      <c r="M63" s="238"/>
      <c r="N63" s="238"/>
      <c r="O63" s="238"/>
      <c r="P63" s="238"/>
      <c r="Q63" s="267"/>
      <c r="R63" s="267"/>
      <c r="S63" s="267"/>
      <c r="T63" s="267"/>
      <c r="U63" s="267"/>
      <c r="V63" s="268"/>
      <c r="W63" s="268"/>
      <c r="X63" s="268"/>
      <c r="Y63" s="268"/>
      <c r="Z63" s="268"/>
      <c r="AA63" s="269"/>
      <c r="AB63" s="269"/>
      <c r="AC63" s="269"/>
      <c r="AD63" s="269"/>
      <c r="AE63" s="269"/>
      <c r="AF63" s="270">
        <v>400</v>
      </c>
      <c r="AG63" s="270"/>
      <c r="AH63" s="270"/>
      <c r="AI63" s="270"/>
      <c r="AJ63" s="270"/>
      <c r="AK63" s="271"/>
      <c r="AL63" s="271"/>
      <c r="AM63" s="271"/>
      <c r="AN63" s="271"/>
      <c r="AO63" s="271"/>
      <c r="AP63" s="272">
        <v>5190</v>
      </c>
      <c r="AQ63" s="272"/>
      <c r="AR63" s="272"/>
      <c r="AS63" s="272"/>
      <c r="AT63" s="272"/>
      <c r="AU63" s="272">
        <v>3885</v>
      </c>
      <c r="AV63" s="272"/>
      <c r="AW63" s="272"/>
      <c r="AX63" s="272"/>
      <c r="AY63" s="272"/>
      <c r="AZ63" s="273"/>
      <c r="BA63" s="273"/>
      <c r="BB63" s="273"/>
      <c r="BC63" s="273"/>
      <c r="BD63" s="273"/>
      <c r="BE63" s="274"/>
      <c r="BF63" s="274"/>
      <c r="BG63" s="274"/>
      <c r="BH63" s="274"/>
      <c r="BI63" s="274"/>
      <c r="BJ63" s="270" t="s">
        <v>47</v>
      </c>
      <c r="BK63" s="270"/>
      <c r="BL63" s="270"/>
      <c r="BM63" s="270"/>
      <c r="BN63" s="270"/>
      <c r="BO63" s="246"/>
      <c r="BP63" s="246"/>
      <c r="BQ63" s="225">
        <v>57</v>
      </c>
      <c r="BR63" s="226"/>
      <c r="BS63" s="227"/>
      <c r="BT63" s="227"/>
      <c r="BU63" s="227"/>
      <c r="BV63" s="227"/>
      <c r="BW63" s="227"/>
      <c r="BX63" s="227"/>
      <c r="BY63" s="227"/>
      <c r="BZ63" s="227"/>
      <c r="CA63" s="227"/>
      <c r="CB63" s="227"/>
      <c r="CC63" s="227"/>
      <c r="CD63" s="227"/>
      <c r="CE63" s="227"/>
      <c r="CF63" s="227"/>
      <c r="CG63" s="227"/>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9"/>
      <c r="DW63" s="229"/>
      <c r="DX63" s="229"/>
      <c r="DY63" s="229"/>
      <c r="DZ63" s="229"/>
      <c r="EA63" s="181"/>
    </row>
    <row r="64" spans="1:131" s="182" customFormat="1" ht="26.25" customHeight="1">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25">
        <v>58</v>
      </c>
      <c r="BR64" s="226"/>
      <c r="BS64" s="227"/>
      <c r="BT64" s="227"/>
      <c r="BU64" s="227"/>
      <c r="BV64" s="227"/>
      <c r="BW64" s="227"/>
      <c r="BX64" s="227"/>
      <c r="BY64" s="227"/>
      <c r="BZ64" s="227"/>
      <c r="CA64" s="227"/>
      <c r="CB64" s="227"/>
      <c r="CC64" s="227"/>
      <c r="CD64" s="227"/>
      <c r="CE64" s="227"/>
      <c r="CF64" s="227"/>
      <c r="CG64" s="227"/>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9"/>
      <c r="DW64" s="229"/>
      <c r="DX64" s="229"/>
      <c r="DY64" s="229"/>
      <c r="DZ64" s="229"/>
      <c r="EA64" s="181"/>
    </row>
    <row r="65" spans="1:131" s="182" customFormat="1" ht="26.25" customHeight="1">
      <c r="A65" s="189" t="s">
        <v>304</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246"/>
      <c r="BF65" s="246"/>
      <c r="BG65" s="246"/>
      <c r="BH65" s="246"/>
      <c r="BI65" s="246"/>
      <c r="BJ65" s="246"/>
      <c r="BK65" s="246"/>
      <c r="BL65" s="246"/>
      <c r="BM65" s="246"/>
      <c r="BN65" s="246"/>
      <c r="BO65" s="246"/>
      <c r="BP65" s="246"/>
      <c r="BQ65" s="225">
        <v>59</v>
      </c>
      <c r="BR65" s="226"/>
      <c r="BS65" s="227"/>
      <c r="BT65" s="227"/>
      <c r="BU65" s="227"/>
      <c r="BV65" s="227"/>
      <c r="BW65" s="227"/>
      <c r="BX65" s="227"/>
      <c r="BY65" s="227"/>
      <c r="BZ65" s="227"/>
      <c r="CA65" s="227"/>
      <c r="CB65" s="227"/>
      <c r="CC65" s="227"/>
      <c r="CD65" s="227"/>
      <c r="CE65" s="227"/>
      <c r="CF65" s="227"/>
      <c r="CG65" s="227"/>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9"/>
      <c r="DW65" s="229"/>
      <c r="DX65" s="229"/>
      <c r="DY65" s="229"/>
      <c r="DZ65" s="229"/>
      <c r="EA65" s="181"/>
    </row>
    <row r="66" spans="1:131" s="182" customFormat="1" ht="26.25" customHeight="1">
      <c r="A66" s="193" t="s">
        <v>305</v>
      </c>
      <c r="B66" s="193"/>
      <c r="C66" s="193"/>
      <c r="D66" s="193"/>
      <c r="E66" s="193"/>
      <c r="F66" s="193"/>
      <c r="G66" s="193"/>
      <c r="H66" s="193"/>
      <c r="I66" s="193"/>
      <c r="J66" s="193"/>
      <c r="K66" s="193"/>
      <c r="L66" s="193"/>
      <c r="M66" s="193"/>
      <c r="N66" s="193"/>
      <c r="O66" s="193"/>
      <c r="P66" s="193"/>
      <c r="Q66" s="194" t="s">
        <v>289</v>
      </c>
      <c r="R66" s="194"/>
      <c r="S66" s="194"/>
      <c r="T66" s="194"/>
      <c r="U66" s="194"/>
      <c r="V66" s="194" t="s">
        <v>290</v>
      </c>
      <c r="W66" s="194"/>
      <c r="X66" s="194"/>
      <c r="Y66" s="194"/>
      <c r="Z66" s="194"/>
      <c r="AA66" s="194" t="s">
        <v>291</v>
      </c>
      <c r="AB66" s="194"/>
      <c r="AC66" s="194"/>
      <c r="AD66" s="194"/>
      <c r="AE66" s="194"/>
      <c r="AF66" s="275" t="s">
        <v>292</v>
      </c>
      <c r="AG66" s="275"/>
      <c r="AH66" s="275"/>
      <c r="AI66" s="275"/>
      <c r="AJ66" s="275"/>
      <c r="AK66" s="194" t="s">
        <v>266</v>
      </c>
      <c r="AL66" s="194"/>
      <c r="AM66" s="194"/>
      <c r="AN66" s="194"/>
      <c r="AO66" s="194"/>
      <c r="AP66" s="194" t="s">
        <v>293</v>
      </c>
      <c r="AQ66" s="194"/>
      <c r="AR66" s="194"/>
      <c r="AS66" s="194"/>
      <c r="AT66" s="194"/>
      <c r="AU66" s="194" t="s">
        <v>306</v>
      </c>
      <c r="AV66" s="194"/>
      <c r="AW66" s="194"/>
      <c r="AX66" s="194"/>
      <c r="AY66" s="194"/>
      <c r="AZ66" s="198" t="s">
        <v>268</v>
      </c>
      <c r="BA66" s="198"/>
      <c r="BB66" s="198"/>
      <c r="BC66" s="198"/>
      <c r="BD66" s="198"/>
      <c r="BE66" s="246"/>
      <c r="BF66" s="246"/>
      <c r="BG66" s="246"/>
      <c r="BH66" s="246"/>
      <c r="BI66" s="246"/>
      <c r="BJ66" s="246"/>
      <c r="BK66" s="246"/>
      <c r="BL66" s="246"/>
      <c r="BM66" s="246"/>
      <c r="BN66" s="246"/>
      <c r="BO66" s="246"/>
      <c r="BP66" s="246"/>
      <c r="BQ66" s="225">
        <v>60</v>
      </c>
      <c r="BR66" s="276"/>
      <c r="BS66" s="277"/>
      <c r="BT66" s="277"/>
      <c r="BU66" s="277"/>
      <c r="BV66" s="277"/>
      <c r="BW66" s="277"/>
      <c r="BX66" s="277"/>
      <c r="BY66" s="277"/>
      <c r="BZ66" s="277"/>
      <c r="CA66" s="277"/>
      <c r="CB66" s="277"/>
      <c r="CC66" s="277"/>
      <c r="CD66" s="277"/>
      <c r="CE66" s="277"/>
      <c r="CF66" s="277"/>
      <c r="CG66" s="277"/>
      <c r="CH66" s="278"/>
      <c r="CI66" s="278"/>
      <c r="CJ66" s="278"/>
      <c r="CK66" s="278"/>
      <c r="CL66" s="278"/>
      <c r="CM66" s="278"/>
      <c r="CN66" s="278"/>
      <c r="CO66" s="278"/>
      <c r="CP66" s="278"/>
      <c r="CQ66" s="278"/>
      <c r="CR66" s="278"/>
      <c r="CS66" s="278"/>
      <c r="CT66" s="278"/>
      <c r="CU66" s="278"/>
      <c r="CV66" s="278"/>
      <c r="CW66" s="278"/>
      <c r="CX66" s="278"/>
      <c r="CY66" s="278"/>
      <c r="CZ66" s="278"/>
      <c r="DA66" s="278"/>
      <c r="DB66" s="278"/>
      <c r="DC66" s="278"/>
      <c r="DD66" s="278"/>
      <c r="DE66" s="278"/>
      <c r="DF66" s="278"/>
      <c r="DG66" s="278"/>
      <c r="DH66" s="278"/>
      <c r="DI66" s="278"/>
      <c r="DJ66" s="278"/>
      <c r="DK66" s="278"/>
      <c r="DL66" s="278"/>
      <c r="DM66" s="278"/>
      <c r="DN66" s="278"/>
      <c r="DO66" s="278"/>
      <c r="DP66" s="278"/>
      <c r="DQ66" s="278"/>
      <c r="DR66" s="278"/>
      <c r="DS66" s="278"/>
      <c r="DT66" s="278"/>
      <c r="DU66" s="278"/>
      <c r="DV66" s="279"/>
      <c r="DW66" s="279"/>
      <c r="DX66" s="279"/>
      <c r="DY66" s="279"/>
      <c r="DZ66" s="279"/>
      <c r="EA66" s="181"/>
    </row>
    <row r="67" spans="1:131" s="182" customFormat="1" ht="26.25" customHeight="1">
      <c r="A67" s="193"/>
      <c r="B67" s="193"/>
      <c r="C67" s="193"/>
      <c r="D67" s="193"/>
      <c r="E67" s="193"/>
      <c r="F67" s="193"/>
      <c r="G67" s="193"/>
      <c r="H67" s="193"/>
      <c r="I67" s="193"/>
      <c r="J67" s="193"/>
      <c r="K67" s="193"/>
      <c r="L67" s="193"/>
      <c r="M67" s="193"/>
      <c r="N67" s="193"/>
      <c r="O67" s="193"/>
      <c r="P67" s="193"/>
      <c r="Q67" s="194"/>
      <c r="R67" s="194"/>
      <c r="S67" s="194"/>
      <c r="T67" s="194"/>
      <c r="U67" s="194"/>
      <c r="V67" s="194"/>
      <c r="W67" s="194"/>
      <c r="X67" s="194"/>
      <c r="Y67" s="194"/>
      <c r="Z67" s="194"/>
      <c r="AA67" s="194"/>
      <c r="AB67" s="194"/>
      <c r="AC67" s="194"/>
      <c r="AD67" s="194"/>
      <c r="AE67" s="194"/>
      <c r="AF67" s="275"/>
      <c r="AG67" s="275"/>
      <c r="AH67" s="275"/>
      <c r="AI67" s="275"/>
      <c r="AJ67" s="275"/>
      <c r="AK67" s="194"/>
      <c r="AL67" s="194"/>
      <c r="AM67" s="194"/>
      <c r="AN67" s="194"/>
      <c r="AO67" s="194"/>
      <c r="AP67" s="194"/>
      <c r="AQ67" s="194"/>
      <c r="AR67" s="194"/>
      <c r="AS67" s="194"/>
      <c r="AT67" s="194"/>
      <c r="AU67" s="194"/>
      <c r="AV67" s="194"/>
      <c r="AW67" s="194"/>
      <c r="AX67" s="194"/>
      <c r="AY67" s="194"/>
      <c r="AZ67" s="198"/>
      <c r="BA67" s="198"/>
      <c r="BB67" s="198"/>
      <c r="BC67" s="198"/>
      <c r="BD67" s="198"/>
      <c r="BE67" s="246"/>
      <c r="BF67" s="246"/>
      <c r="BG67" s="246"/>
      <c r="BH67" s="246"/>
      <c r="BI67" s="246"/>
      <c r="BJ67" s="246"/>
      <c r="BK67" s="246"/>
      <c r="BL67" s="246"/>
      <c r="BM67" s="246"/>
      <c r="BN67" s="246"/>
      <c r="BO67" s="246"/>
      <c r="BP67" s="246"/>
      <c r="BQ67" s="225">
        <v>61</v>
      </c>
      <c r="BR67" s="276"/>
      <c r="BS67" s="277"/>
      <c r="BT67" s="277"/>
      <c r="BU67" s="277"/>
      <c r="BV67" s="277"/>
      <c r="BW67" s="277"/>
      <c r="BX67" s="277"/>
      <c r="BY67" s="277"/>
      <c r="BZ67" s="277"/>
      <c r="CA67" s="277"/>
      <c r="CB67" s="277"/>
      <c r="CC67" s="277"/>
      <c r="CD67" s="277"/>
      <c r="CE67" s="277"/>
      <c r="CF67" s="277"/>
      <c r="CG67" s="277"/>
      <c r="CH67" s="278"/>
      <c r="CI67" s="278"/>
      <c r="CJ67" s="278"/>
      <c r="CK67" s="278"/>
      <c r="CL67" s="278"/>
      <c r="CM67" s="278"/>
      <c r="CN67" s="278"/>
      <c r="CO67" s="278"/>
      <c r="CP67" s="278"/>
      <c r="CQ67" s="278"/>
      <c r="CR67" s="278"/>
      <c r="CS67" s="278"/>
      <c r="CT67" s="278"/>
      <c r="CU67" s="278"/>
      <c r="CV67" s="278"/>
      <c r="CW67" s="278"/>
      <c r="CX67" s="278"/>
      <c r="CY67" s="278"/>
      <c r="CZ67" s="278"/>
      <c r="DA67" s="278"/>
      <c r="DB67" s="278"/>
      <c r="DC67" s="278"/>
      <c r="DD67" s="278"/>
      <c r="DE67" s="278"/>
      <c r="DF67" s="278"/>
      <c r="DG67" s="278"/>
      <c r="DH67" s="278"/>
      <c r="DI67" s="278"/>
      <c r="DJ67" s="278"/>
      <c r="DK67" s="278"/>
      <c r="DL67" s="278"/>
      <c r="DM67" s="278"/>
      <c r="DN67" s="278"/>
      <c r="DO67" s="278"/>
      <c r="DP67" s="278"/>
      <c r="DQ67" s="278"/>
      <c r="DR67" s="278"/>
      <c r="DS67" s="278"/>
      <c r="DT67" s="278"/>
      <c r="DU67" s="278"/>
      <c r="DV67" s="279"/>
      <c r="DW67" s="279"/>
      <c r="DX67" s="279"/>
      <c r="DY67" s="279"/>
      <c r="DZ67" s="279"/>
      <c r="EA67" s="181"/>
    </row>
    <row r="68" spans="1:131" s="182" customFormat="1" ht="26.25" customHeight="1">
      <c r="A68" s="202">
        <v>1</v>
      </c>
      <c r="B68" s="280" t="s">
        <v>307</v>
      </c>
      <c r="C68" s="280"/>
      <c r="D68" s="280"/>
      <c r="E68" s="280"/>
      <c r="F68" s="280"/>
      <c r="G68" s="280"/>
      <c r="H68" s="280"/>
      <c r="I68" s="280"/>
      <c r="J68" s="280"/>
      <c r="K68" s="280"/>
      <c r="L68" s="280"/>
      <c r="M68" s="280"/>
      <c r="N68" s="280"/>
      <c r="O68" s="280"/>
      <c r="P68" s="280"/>
      <c r="Q68" s="281">
        <v>14715</v>
      </c>
      <c r="R68" s="281"/>
      <c r="S68" s="281"/>
      <c r="T68" s="281"/>
      <c r="U68" s="281"/>
      <c r="V68" s="282">
        <v>13779</v>
      </c>
      <c r="W68" s="282"/>
      <c r="X68" s="282"/>
      <c r="Y68" s="282"/>
      <c r="Z68" s="282"/>
      <c r="AA68" s="282">
        <v>936</v>
      </c>
      <c r="AB68" s="282"/>
      <c r="AC68" s="282"/>
      <c r="AD68" s="282"/>
      <c r="AE68" s="282"/>
      <c r="AF68" s="282">
        <v>936</v>
      </c>
      <c r="AG68" s="282"/>
      <c r="AH68" s="282"/>
      <c r="AI68" s="282"/>
      <c r="AJ68" s="282"/>
      <c r="AK68" s="282">
        <v>11</v>
      </c>
      <c r="AL68" s="282"/>
      <c r="AM68" s="282"/>
      <c r="AN68" s="282"/>
      <c r="AO68" s="282"/>
      <c r="AP68" s="282" t="s">
        <v>47</v>
      </c>
      <c r="AQ68" s="282"/>
      <c r="AR68" s="282"/>
      <c r="AS68" s="282"/>
      <c r="AT68" s="282"/>
      <c r="AU68" s="282" t="s">
        <v>47</v>
      </c>
      <c r="AV68" s="282"/>
      <c r="AW68" s="282"/>
      <c r="AX68" s="282"/>
      <c r="AY68" s="282"/>
      <c r="AZ68" s="283"/>
      <c r="BA68" s="283"/>
      <c r="BB68" s="283"/>
      <c r="BC68" s="283"/>
      <c r="BD68" s="283"/>
      <c r="BE68" s="246"/>
      <c r="BF68" s="246"/>
      <c r="BG68" s="246"/>
      <c r="BH68" s="246"/>
      <c r="BI68" s="246"/>
      <c r="BJ68" s="246"/>
      <c r="BK68" s="246"/>
      <c r="BL68" s="246"/>
      <c r="BM68" s="246"/>
      <c r="BN68" s="246"/>
      <c r="BO68" s="246"/>
      <c r="BP68" s="246"/>
      <c r="BQ68" s="225">
        <v>62</v>
      </c>
      <c r="BR68" s="276"/>
      <c r="BS68" s="277"/>
      <c r="BT68" s="277"/>
      <c r="BU68" s="277"/>
      <c r="BV68" s="277"/>
      <c r="BW68" s="277"/>
      <c r="BX68" s="277"/>
      <c r="BY68" s="277"/>
      <c r="BZ68" s="277"/>
      <c r="CA68" s="277"/>
      <c r="CB68" s="277"/>
      <c r="CC68" s="277"/>
      <c r="CD68" s="277"/>
      <c r="CE68" s="277"/>
      <c r="CF68" s="277"/>
      <c r="CG68" s="277"/>
      <c r="CH68" s="278"/>
      <c r="CI68" s="278"/>
      <c r="CJ68" s="278"/>
      <c r="CK68" s="278"/>
      <c r="CL68" s="278"/>
      <c r="CM68" s="278"/>
      <c r="CN68" s="278"/>
      <c r="CO68" s="278"/>
      <c r="CP68" s="278"/>
      <c r="CQ68" s="278"/>
      <c r="CR68" s="278"/>
      <c r="CS68" s="278"/>
      <c r="CT68" s="278"/>
      <c r="CU68" s="278"/>
      <c r="CV68" s="278"/>
      <c r="CW68" s="278"/>
      <c r="CX68" s="278"/>
      <c r="CY68" s="278"/>
      <c r="CZ68" s="278"/>
      <c r="DA68" s="278"/>
      <c r="DB68" s="278"/>
      <c r="DC68" s="278"/>
      <c r="DD68" s="278"/>
      <c r="DE68" s="278"/>
      <c r="DF68" s="278"/>
      <c r="DG68" s="278"/>
      <c r="DH68" s="278"/>
      <c r="DI68" s="278"/>
      <c r="DJ68" s="278"/>
      <c r="DK68" s="278"/>
      <c r="DL68" s="278"/>
      <c r="DM68" s="278"/>
      <c r="DN68" s="278"/>
      <c r="DO68" s="278"/>
      <c r="DP68" s="278"/>
      <c r="DQ68" s="278"/>
      <c r="DR68" s="278"/>
      <c r="DS68" s="278"/>
      <c r="DT68" s="278"/>
      <c r="DU68" s="278"/>
      <c r="DV68" s="279"/>
      <c r="DW68" s="279"/>
      <c r="DX68" s="279"/>
      <c r="DY68" s="279"/>
      <c r="DZ68" s="279"/>
      <c r="EA68" s="181"/>
    </row>
    <row r="69" spans="1:131" s="182" customFormat="1" ht="26.25" customHeight="1">
      <c r="A69" s="216">
        <v>2</v>
      </c>
      <c r="B69" s="284" t="s">
        <v>308</v>
      </c>
      <c r="C69" s="284"/>
      <c r="D69" s="284"/>
      <c r="E69" s="284"/>
      <c r="F69" s="284"/>
      <c r="G69" s="284"/>
      <c r="H69" s="284"/>
      <c r="I69" s="284"/>
      <c r="J69" s="284"/>
      <c r="K69" s="284"/>
      <c r="L69" s="284"/>
      <c r="M69" s="284"/>
      <c r="N69" s="284"/>
      <c r="O69" s="284"/>
      <c r="P69" s="284"/>
      <c r="Q69" s="285">
        <v>221</v>
      </c>
      <c r="R69" s="285"/>
      <c r="S69" s="285"/>
      <c r="T69" s="285"/>
      <c r="U69" s="285"/>
      <c r="V69" s="258">
        <v>202</v>
      </c>
      <c r="W69" s="258"/>
      <c r="X69" s="258"/>
      <c r="Y69" s="258"/>
      <c r="Z69" s="258"/>
      <c r="AA69" s="258">
        <v>19</v>
      </c>
      <c r="AB69" s="258"/>
      <c r="AC69" s="258"/>
      <c r="AD69" s="258"/>
      <c r="AE69" s="258"/>
      <c r="AF69" s="258">
        <v>19</v>
      </c>
      <c r="AG69" s="258"/>
      <c r="AH69" s="258"/>
      <c r="AI69" s="258"/>
      <c r="AJ69" s="258"/>
      <c r="AK69" s="258">
        <v>93</v>
      </c>
      <c r="AL69" s="258"/>
      <c r="AM69" s="258"/>
      <c r="AN69" s="258"/>
      <c r="AO69" s="258"/>
      <c r="AP69" s="258" t="s">
        <v>47</v>
      </c>
      <c r="AQ69" s="258"/>
      <c r="AR69" s="258"/>
      <c r="AS69" s="258"/>
      <c r="AT69" s="258"/>
      <c r="AU69" s="258" t="s">
        <v>47</v>
      </c>
      <c r="AV69" s="258"/>
      <c r="AW69" s="258"/>
      <c r="AX69" s="258"/>
      <c r="AY69" s="258"/>
      <c r="AZ69" s="286"/>
      <c r="BA69" s="286"/>
      <c r="BB69" s="286"/>
      <c r="BC69" s="286"/>
      <c r="BD69" s="286"/>
      <c r="BE69" s="246"/>
      <c r="BF69" s="246"/>
      <c r="BG69" s="246"/>
      <c r="BH69" s="246"/>
      <c r="BI69" s="246"/>
      <c r="BJ69" s="246"/>
      <c r="BK69" s="246"/>
      <c r="BL69" s="246"/>
      <c r="BM69" s="246"/>
      <c r="BN69" s="246"/>
      <c r="BO69" s="246"/>
      <c r="BP69" s="246"/>
      <c r="BQ69" s="225">
        <v>63</v>
      </c>
      <c r="BR69" s="276"/>
      <c r="BS69" s="277"/>
      <c r="BT69" s="277"/>
      <c r="BU69" s="277"/>
      <c r="BV69" s="277"/>
      <c r="BW69" s="277"/>
      <c r="BX69" s="277"/>
      <c r="BY69" s="277"/>
      <c r="BZ69" s="277"/>
      <c r="CA69" s="277"/>
      <c r="CB69" s="277"/>
      <c r="CC69" s="277"/>
      <c r="CD69" s="277"/>
      <c r="CE69" s="277"/>
      <c r="CF69" s="277"/>
      <c r="CG69" s="277"/>
      <c r="CH69" s="278"/>
      <c r="CI69" s="278"/>
      <c r="CJ69" s="278"/>
      <c r="CK69" s="278"/>
      <c r="CL69" s="278"/>
      <c r="CM69" s="278"/>
      <c r="CN69" s="278"/>
      <c r="CO69" s="278"/>
      <c r="CP69" s="278"/>
      <c r="CQ69" s="278"/>
      <c r="CR69" s="278"/>
      <c r="CS69" s="278"/>
      <c r="CT69" s="278"/>
      <c r="CU69" s="278"/>
      <c r="CV69" s="278"/>
      <c r="CW69" s="278"/>
      <c r="CX69" s="278"/>
      <c r="CY69" s="278"/>
      <c r="CZ69" s="278"/>
      <c r="DA69" s="278"/>
      <c r="DB69" s="278"/>
      <c r="DC69" s="278"/>
      <c r="DD69" s="278"/>
      <c r="DE69" s="278"/>
      <c r="DF69" s="278"/>
      <c r="DG69" s="278"/>
      <c r="DH69" s="278"/>
      <c r="DI69" s="278"/>
      <c r="DJ69" s="278"/>
      <c r="DK69" s="278"/>
      <c r="DL69" s="278"/>
      <c r="DM69" s="278"/>
      <c r="DN69" s="278"/>
      <c r="DO69" s="278"/>
      <c r="DP69" s="278"/>
      <c r="DQ69" s="278"/>
      <c r="DR69" s="278"/>
      <c r="DS69" s="278"/>
      <c r="DT69" s="278"/>
      <c r="DU69" s="278"/>
      <c r="DV69" s="279"/>
      <c r="DW69" s="279"/>
      <c r="DX69" s="279"/>
      <c r="DY69" s="279"/>
      <c r="DZ69" s="279"/>
      <c r="EA69" s="181"/>
    </row>
    <row r="70" spans="1:131" s="182" customFormat="1" ht="26.25" customHeight="1">
      <c r="A70" s="216">
        <v>3</v>
      </c>
      <c r="B70" s="284" t="s">
        <v>309</v>
      </c>
      <c r="C70" s="284"/>
      <c r="D70" s="284"/>
      <c r="E70" s="284"/>
      <c r="F70" s="284"/>
      <c r="G70" s="284"/>
      <c r="H70" s="284"/>
      <c r="I70" s="284"/>
      <c r="J70" s="284"/>
      <c r="K70" s="284"/>
      <c r="L70" s="284"/>
      <c r="M70" s="284"/>
      <c r="N70" s="284"/>
      <c r="O70" s="284"/>
      <c r="P70" s="284"/>
      <c r="Q70" s="285">
        <v>121</v>
      </c>
      <c r="R70" s="285"/>
      <c r="S70" s="285"/>
      <c r="T70" s="285"/>
      <c r="U70" s="285"/>
      <c r="V70" s="258">
        <v>105</v>
      </c>
      <c r="W70" s="258"/>
      <c r="X70" s="258"/>
      <c r="Y70" s="258"/>
      <c r="Z70" s="258"/>
      <c r="AA70" s="258">
        <v>16</v>
      </c>
      <c r="AB70" s="258"/>
      <c r="AC70" s="258"/>
      <c r="AD70" s="258"/>
      <c r="AE70" s="258"/>
      <c r="AF70" s="258">
        <v>16</v>
      </c>
      <c r="AG70" s="258"/>
      <c r="AH70" s="258"/>
      <c r="AI70" s="258"/>
      <c r="AJ70" s="258"/>
      <c r="AK70" s="258" t="s">
        <v>47</v>
      </c>
      <c r="AL70" s="258"/>
      <c r="AM70" s="258"/>
      <c r="AN70" s="258"/>
      <c r="AO70" s="258"/>
      <c r="AP70" s="258" t="s">
        <v>47</v>
      </c>
      <c r="AQ70" s="258"/>
      <c r="AR70" s="258"/>
      <c r="AS70" s="258"/>
      <c r="AT70" s="258"/>
      <c r="AU70" s="258" t="s">
        <v>47</v>
      </c>
      <c r="AV70" s="258"/>
      <c r="AW70" s="258"/>
      <c r="AX70" s="258"/>
      <c r="AY70" s="258"/>
      <c r="AZ70" s="286"/>
      <c r="BA70" s="286"/>
      <c r="BB70" s="286"/>
      <c r="BC70" s="286"/>
      <c r="BD70" s="286"/>
      <c r="BE70" s="246"/>
      <c r="BF70" s="246"/>
      <c r="BG70" s="246"/>
      <c r="BH70" s="246"/>
      <c r="BI70" s="246"/>
      <c r="BJ70" s="246"/>
      <c r="BK70" s="246"/>
      <c r="BL70" s="246"/>
      <c r="BM70" s="246"/>
      <c r="BN70" s="246"/>
      <c r="BO70" s="246"/>
      <c r="BP70" s="246"/>
      <c r="BQ70" s="225">
        <v>64</v>
      </c>
      <c r="BR70" s="276"/>
      <c r="BS70" s="277"/>
      <c r="BT70" s="277"/>
      <c r="BU70" s="277"/>
      <c r="BV70" s="277"/>
      <c r="BW70" s="277"/>
      <c r="BX70" s="277"/>
      <c r="BY70" s="277"/>
      <c r="BZ70" s="277"/>
      <c r="CA70" s="277"/>
      <c r="CB70" s="277"/>
      <c r="CC70" s="277"/>
      <c r="CD70" s="277"/>
      <c r="CE70" s="277"/>
      <c r="CF70" s="277"/>
      <c r="CG70" s="277"/>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c r="DL70" s="278"/>
      <c r="DM70" s="278"/>
      <c r="DN70" s="278"/>
      <c r="DO70" s="278"/>
      <c r="DP70" s="278"/>
      <c r="DQ70" s="278"/>
      <c r="DR70" s="278"/>
      <c r="DS70" s="278"/>
      <c r="DT70" s="278"/>
      <c r="DU70" s="278"/>
      <c r="DV70" s="279"/>
      <c r="DW70" s="279"/>
      <c r="DX70" s="279"/>
      <c r="DY70" s="279"/>
      <c r="DZ70" s="279"/>
      <c r="EA70" s="181"/>
    </row>
    <row r="71" spans="1:131" s="182" customFormat="1" ht="26.25" customHeight="1">
      <c r="A71" s="216">
        <v>4</v>
      </c>
      <c r="B71" s="284" t="s">
        <v>310</v>
      </c>
      <c r="C71" s="284"/>
      <c r="D71" s="284"/>
      <c r="E71" s="284"/>
      <c r="F71" s="284"/>
      <c r="G71" s="284"/>
      <c r="H71" s="284"/>
      <c r="I71" s="284"/>
      <c r="J71" s="284"/>
      <c r="K71" s="284"/>
      <c r="L71" s="284"/>
      <c r="M71" s="284"/>
      <c r="N71" s="284"/>
      <c r="O71" s="284"/>
      <c r="P71" s="284"/>
      <c r="Q71" s="285">
        <v>447</v>
      </c>
      <c r="R71" s="285"/>
      <c r="S71" s="285"/>
      <c r="T71" s="285"/>
      <c r="U71" s="285"/>
      <c r="V71" s="258">
        <v>419</v>
      </c>
      <c r="W71" s="258"/>
      <c r="X71" s="258"/>
      <c r="Y71" s="258"/>
      <c r="Z71" s="258"/>
      <c r="AA71" s="258">
        <v>28</v>
      </c>
      <c r="AB71" s="258"/>
      <c r="AC71" s="258"/>
      <c r="AD71" s="258"/>
      <c r="AE71" s="258"/>
      <c r="AF71" s="258">
        <v>28</v>
      </c>
      <c r="AG71" s="258"/>
      <c r="AH71" s="258"/>
      <c r="AI71" s="258"/>
      <c r="AJ71" s="258"/>
      <c r="AK71" s="258" t="s">
        <v>47</v>
      </c>
      <c r="AL71" s="258"/>
      <c r="AM71" s="258"/>
      <c r="AN71" s="258"/>
      <c r="AO71" s="258"/>
      <c r="AP71" s="258" t="s">
        <v>47</v>
      </c>
      <c r="AQ71" s="258"/>
      <c r="AR71" s="258"/>
      <c r="AS71" s="258"/>
      <c r="AT71" s="258"/>
      <c r="AU71" s="258" t="s">
        <v>47</v>
      </c>
      <c r="AV71" s="258"/>
      <c r="AW71" s="258"/>
      <c r="AX71" s="258"/>
      <c r="AY71" s="258"/>
      <c r="AZ71" s="286"/>
      <c r="BA71" s="286"/>
      <c r="BB71" s="286"/>
      <c r="BC71" s="286"/>
      <c r="BD71" s="286"/>
      <c r="BE71" s="246"/>
      <c r="BF71" s="246"/>
      <c r="BG71" s="246"/>
      <c r="BH71" s="246"/>
      <c r="BI71" s="246"/>
      <c r="BJ71" s="246"/>
      <c r="BK71" s="246"/>
      <c r="BL71" s="246"/>
      <c r="BM71" s="246"/>
      <c r="BN71" s="246"/>
      <c r="BO71" s="246"/>
      <c r="BP71" s="246"/>
      <c r="BQ71" s="225">
        <v>65</v>
      </c>
      <c r="BR71" s="276"/>
      <c r="BS71" s="277"/>
      <c r="BT71" s="277"/>
      <c r="BU71" s="277"/>
      <c r="BV71" s="277"/>
      <c r="BW71" s="277"/>
      <c r="BX71" s="277"/>
      <c r="BY71" s="277"/>
      <c r="BZ71" s="277"/>
      <c r="CA71" s="277"/>
      <c r="CB71" s="277"/>
      <c r="CC71" s="277"/>
      <c r="CD71" s="277"/>
      <c r="CE71" s="277"/>
      <c r="CF71" s="277"/>
      <c r="CG71" s="277"/>
      <c r="CH71" s="278"/>
      <c r="CI71" s="278"/>
      <c r="CJ71" s="278"/>
      <c r="CK71" s="278"/>
      <c r="CL71" s="278"/>
      <c r="CM71" s="278"/>
      <c r="CN71" s="278"/>
      <c r="CO71" s="278"/>
      <c r="CP71" s="278"/>
      <c r="CQ71" s="278"/>
      <c r="CR71" s="278"/>
      <c r="CS71" s="278"/>
      <c r="CT71" s="278"/>
      <c r="CU71" s="278"/>
      <c r="CV71" s="278"/>
      <c r="CW71" s="278"/>
      <c r="CX71" s="278"/>
      <c r="CY71" s="278"/>
      <c r="CZ71" s="278"/>
      <c r="DA71" s="278"/>
      <c r="DB71" s="278"/>
      <c r="DC71" s="278"/>
      <c r="DD71" s="278"/>
      <c r="DE71" s="278"/>
      <c r="DF71" s="278"/>
      <c r="DG71" s="278"/>
      <c r="DH71" s="278"/>
      <c r="DI71" s="278"/>
      <c r="DJ71" s="278"/>
      <c r="DK71" s="278"/>
      <c r="DL71" s="278"/>
      <c r="DM71" s="278"/>
      <c r="DN71" s="278"/>
      <c r="DO71" s="278"/>
      <c r="DP71" s="278"/>
      <c r="DQ71" s="278"/>
      <c r="DR71" s="278"/>
      <c r="DS71" s="278"/>
      <c r="DT71" s="278"/>
      <c r="DU71" s="278"/>
      <c r="DV71" s="279"/>
      <c r="DW71" s="279"/>
      <c r="DX71" s="279"/>
      <c r="DY71" s="279"/>
      <c r="DZ71" s="279"/>
      <c r="EA71" s="181"/>
    </row>
    <row r="72" spans="1:131" s="182" customFormat="1" ht="26.25" customHeight="1">
      <c r="A72" s="216">
        <v>5</v>
      </c>
      <c r="B72" s="284" t="s">
        <v>311</v>
      </c>
      <c r="C72" s="284"/>
      <c r="D72" s="284"/>
      <c r="E72" s="284"/>
      <c r="F72" s="284"/>
      <c r="G72" s="284"/>
      <c r="H72" s="284"/>
      <c r="I72" s="284"/>
      <c r="J72" s="284"/>
      <c r="K72" s="284"/>
      <c r="L72" s="284"/>
      <c r="M72" s="284"/>
      <c r="N72" s="284"/>
      <c r="O72" s="284"/>
      <c r="P72" s="284"/>
      <c r="Q72" s="285">
        <v>155984</v>
      </c>
      <c r="R72" s="285"/>
      <c r="S72" s="285"/>
      <c r="T72" s="285"/>
      <c r="U72" s="285"/>
      <c r="V72" s="258">
        <v>147697</v>
      </c>
      <c r="W72" s="258"/>
      <c r="X72" s="258"/>
      <c r="Y72" s="258"/>
      <c r="Z72" s="258"/>
      <c r="AA72" s="258">
        <v>8288</v>
      </c>
      <c r="AB72" s="258"/>
      <c r="AC72" s="258"/>
      <c r="AD72" s="258"/>
      <c r="AE72" s="258"/>
      <c r="AF72" s="258">
        <v>8288</v>
      </c>
      <c r="AG72" s="258"/>
      <c r="AH72" s="258"/>
      <c r="AI72" s="258"/>
      <c r="AJ72" s="258"/>
      <c r="AK72" s="258">
        <v>252</v>
      </c>
      <c r="AL72" s="258"/>
      <c r="AM72" s="258"/>
      <c r="AN72" s="258"/>
      <c r="AO72" s="258"/>
      <c r="AP72" s="258" t="s">
        <v>47</v>
      </c>
      <c r="AQ72" s="258"/>
      <c r="AR72" s="258"/>
      <c r="AS72" s="258"/>
      <c r="AT72" s="258"/>
      <c r="AU72" s="258" t="s">
        <v>47</v>
      </c>
      <c r="AV72" s="258"/>
      <c r="AW72" s="258"/>
      <c r="AX72" s="258"/>
      <c r="AY72" s="258"/>
      <c r="AZ72" s="286"/>
      <c r="BA72" s="286"/>
      <c r="BB72" s="286"/>
      <c r="BC72" s="286"/>
      <c r="BD72" s="286"/>
      <c r="BE72" s="246"/>
      <c r="BF72" s="246"/>
      <c r="BG72" s="246"/>
      <c r="BH72" s="246"/>
      <c r="BI72" s="246"/>
      <c r="BJ72" s="246"/>
      <c r="BK72" s="246"/>
      <c r="BL72" s="246"/>
      <c r="BM72" s="246"/>
      <c r="BN72" s="246"/>
      <c r="BO72" s="246"/>
      <c r="BP72" s="246"/>
      <c r="BQ72" s="225">
        <v>66</v>
      </c>
      <c r="BR72" s="276"/>
      <c r="BS72" s="277"/>
      <c r="BT72" s="277"/>
      <c r="BU72" s="277"/>
      <c r="BV72" s="277"/>
      <c r="BW72" s="277"/>
      <c r="BX72" s="277"/>
      <c r="BY72" s="277"/>
      <c r="BZ72" s="277"/>
      <c r="CA72" s="277"/>
      <c r="CB72" s="277"/>
      <c r="CC72" s="277"/>
      <c r="CD72" s="277"/>
      <c r="CE72" s="277"/>
      <c r="CF72" s="277"/>
      <c r="CG72" s="277"/>
      <c r="CH72" s="278"/>
      <c r="CI72" s="278"/>
      <c r="CJ72" s="278"/>
      <c r="CK72" s="278"/>
      <c r="CL72" s="278"/>
      <c r="CM72" s="278"/>
      <c r="CN72" s="278"/>
      <c r="CO72" s="278"/>
      <c r="CP72" s="278"/>
      <c r="CQ72" s="278"/>
      <c r="CR72" s="278"/>
      <c r="CS72" s="278"/>
      <c r="CT72" s="278"/>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78"/>
      <c r="DT72" s="278"/>
      <c r="DU72" s="278"/>
      <c r="DV72" s="279"/>
      <c r="DW72" s="279"/>
      <c r="DX72" s="279"/>
      <c r="DY72" s="279"/>
      <c r="DZ72" s="279"/>
      <c r="EA72" s="181"/>
    </row>
    <row r="73" spans="1:131" s="182" customFormat="1" ht="26.25" customHeight="1">
      <c r="A73" s="216">
        <v>6</v>
      </c>
      <c r="B73" s="284" t="s">
        <v>312</v>
      </c>
      <c r="C73" s="284"/>
      <c r="D73" s="284"/>
      <c r="E73" s="284"/>
      <c r="F73" s="284"/>
      <c r="G73" s="284"/>
      <c r="H73" s="284"/>
      <c r="I73" s="284"/>
      <c r="J73" s="284"/>
      <c r="K73" s="284"/>
      <c r="L73" s="284"/>
      <c r="M73" s="284"/>
      <c r="N73" s="284"/>
      <c r="O73" s="284"/>
      <c r="P73" s="284"/>
      <c r="Q73" s="285">
        <v>890</v>
      </c>
      <c r="R73" s="285"/>
      <c r="S73" s="285"/>
      <c r="T73" s="285"/>
      <c r="U73" s="285"/>
      <c r="V73" s="258">
        <v>886</v>
      </c>
      <c r="W73" s="258"/>
      <c r="X73" s="258"/>
      <c r="Y73" s="258"/>
      <c r="Z73" s="258"/>
      <c r="AA73" s="258">
        <v>4</v>
      </c>
      <c r="AB73" s="258"/>
      <c r="AC73" s="258"/>
      <c r="AD73" s="258"/>
      <c r="AE73" s="258"/>
      <c r="AF73" s="258">
        <v>4</v>
      </c>
      <c r="AG73" s="258"/>
      <c r="AH73" s="258"/>
      <c r="AI73" s="258"/>
      <c r="AJ73" s="258"/>
      <c r="AK73" s="258" t="s">
        <v>47</v>
      </c>
      <c r="AL73" s="258"/>
      <c r="AM73" s="258"/>
      <c r="AN73" s="258"/>
      <c r="AO73" s="258"/>
      <c r="AP73" s="258" t="s">
        <v>47</v>
      </c>
      <c r="AQ73" s="258"/>
      <c r="AR73" s="258"/>
      <c r="AS73" s="258"/>
      <c r="AT73" s="258"/>
      <c r="AU73" s="258" t="s">
        <v>47</v>
      </c>
      <c r="AV73" s="258"/>
      <c r="AW73" s="258"/>
      <c r="AX73" s="258"/>
      <c r="AY73" s="258"/>
      <c r="AZ73" s="286"/>
      <c r="BA73" s="286"/>
      <c r="BB73" s="286"/>
      <c r="BC73" s="286"/>
      <c r="BD73" s="286"/>
      <c r="BE73" s="246"/>
      <c r="BF73" s="246"/>
      <c r="BG73" s="246"/>
      <c r="BH73" s="246"/>
      <c r="BI73" s="246"/>
      <c r="BJ73" s="246"/>
      <c r="BK73" s="246"/>
      <c r="BL73" s="246"/>
      <c r="BM73" s="246"/>
      <c r="BN73" s="246"/>
      <c r="BO73" s="246"/>
      <c r="BP73" s="246"/>
      <c r="BQ73" s="225">
        <v>67</v>
      </c>
      <c r="BR73" s="276"/>
      <c r="BS73" s="277"/>
      <c r="BT73" s="277"/>
      <c r="BU73" s="277"/>
      <c r="BV73" s="277"/>
      <c r="BW73" s="277"/>
      <c r="BX73" s="277"/>
      <c r="BY73" s="277"/>
      <c r="BZ73" s="277"/>
      <c r="CA73" s="277"/>
      <c r="CB73" s="277"/>
      <c r="CC73" s="277"/>
      <c r="CD73" s="277"/>
      <c r="CE73" s="277"/>
      <c r="CF73" s="277"/>
      <c r="CG73" s="277"/>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78"/>
      <c r="DT73" s="278"/>
      <c r="DU73" s="278"/>
      <c r="DV73" s="279"/>
      <c r="DW73" s="279"/>
      <c r="DX73" s="279"/>
      <c r="DY73" s="279"/>
      <c r="DZ73" s="279"/>
      <c r="EA73" s="181"/>
    </row>
    <row r="74" spans="1:131" s="182" customFormat="1" ht="26.25" customHeight="1">
      <c r="A74" s="216">
        <v>7</v>
      </c>
      <c r="B74" s="284" t="s">
        <v>313</v>
      </c>
      <c r="C74" s="284"/>
      <c r="D74" s="284"/>
      <c r="E74" s="284"/>
      <c r="F74" s="284"/>
      <c r="G74" s="284"/>
      <c r="H74" s="284"/>
      <c r="I74" s="284"/>
      <c r="J74" s="284"/>
      <c r="K74" s="284"/>
      <c r="L74" s="284"/>
      <c r="M74" s="284"/>
      <c r="N74" s="284"/>
      <c r="O74" s="284"/>
      <c r="P74" s="284"/>
      <c r="Q74" s="285">
        <v>2949</v>
      </c>
      <c r="R74" s="285"/>
      <c r="S74" s="285"/>
      <c r="T74" s="285"/>
      <c r="U74" s="285"/>
      <c r="V74" s="258">
        <v>2926</v>
      </c>
      <c r="W74" s="258"/>
      <c r="X74" s="258"/>
      <c r="Y74" s="258"/>
      <c r="Z74" s="258"/>
      <c r="AA74" s="258">
        <v>23</v>
      </c>
      <c r="AB74" s="258"/>
      <c r="AC74" s="258"/>
      <c r="AD74" s="258"/>
      <c r="AE74" s="258"/>
      <c r="AF74" s="258">
        <v>23</v>
      </c>
      <c r="AG74" s="258"/>
      <c r="AH74" s="258"/>
      <c r="AI74" s="258"/>
      <c r="AJ74" s="258"/>
      <c r="AK74" s="258">
        <v>80</v>
      </c>
      <c r="AL74" s="258"/>
      <c r="AM74" s="258"/>
      <c r="AN74" s="258"/>
      <c r="AO74" s="258"/>
      <c r="AP74" s="258">
        <v>183</v>
      </c>
      <c r="AQ74" s="258"/>
      <c r="AR74" s="258"/>
      <c r="AS74" s="258"/>
      <c r="AT74" s="258"/>
      <c r="AU74" s="258">
        <v>32</v>
      </c>
      <c r="AV74" s="258"/>
      <c r="AW74" s="258"/>
      <c r="AX74" s="258"/>
      <c r="AY74" s="258"/>
      <c r="AZ74" s="286"/>
      <c r="BA74" s="286"/>
      <c r="BB74" s="286"/>
      <c r="BC74" s="286"/>
      <c r="BD74" s="286"/>
      <c r="BE74" s="246"/>
      <c r="BF74" s="246"/>
      <c r="BG74" s="246"/>
      <c r="BH74" s="246"/>
      <c r="BI74" s="246"/>
      <c r="BJ74" s="246"/>
      <c r="BK74" s="246"/>
      <c r="BL74" s="246"/>
      <c r="BM74" s="246"/>
      <c r="BN74" s="246"/>
      <c r="BO74" s="246"/>
      <c r="BP74" s="246"/>
      <c r="BQ74" s="225">
        <v>68</v>
      </c>
      <c r="BR74" s="276"/>
      <c r="BS74" s="277"/>
      <c r="BT74" s="277"/>
      <c r="BU74" s="277"/>
      <c r="BV74" s="277"/>
      <c r="BW74" s="277"/>
      <c r="BX74" s="277"/>
      <c r="BY74" s="277"/>
      <c r="BZ74" s="277"/>
      <c r="CA74" s="277"/>
      <c r="CB74" s="277"/>
      <c r="CC74" s="277"/>
      <c r="CD74" s="277"/>
      <c r="CE74" s="277"/>
      <c r="CF74" s="277"/>
      <c r="CG74" s="277"/>
      <c r="CH74" s="278"/>
      <c r="CI74" s="278"/>
      <c r="CJ74" s="278"/>
      <c r="CK74" s="278"/>
      <c r="CL74" s="278"/>
      <c r="CM74" s="278"/>
      <c r="CN74" s="278"/>
      <c r="CO74" s="278"/>
      <c r="CP74" s="278"/>
      <c r="CQ74" s="278"/>
      <c r="CR74" s="278"/>
      <c r="CS74" s="278"/>
      <c r="CT74" s="278"/>
      <c r="CU74" s="278"/>
      <c r="CV74" s="278"/>
      <c r="CW74" s="278"/>
      <c r="CX74" s="278"/>
      <c r="CY74" s="278"/>
      <c r="CZ74" s="278"/>
      <c r="DA74" s="278"/>
      <c r="DB74" s="278"/>
      <c r="DC74" s="278"/>
      <c r="DD74" s="278"/>
      <c r="DE74" s="278"/>
      <c r="DF74" s="278"/>
      <c r="DG74" s="278"/>
      <c r="DH74" s="278"/>
      <c r="DI74" s="278"/>
      <c r="DJ74" s="278"/>
      <c r="DK74" s="278"/>
      <c r="DL74" s="278"/>
      <c r="DM74" s="278"/>
      <c r="DN74" s="278"/>
      <c r="DO74" s="278"/>
      <c r="DP74" s="278"/>
      <c r="DQ74" s="278"/>
      <c r="DR74" s="278"/>
      <c r="DS74" s="278"/>
      <c r="DT74" s="278"/>
      <c r="DU74" s="278"/>
      <c r="DV74" s="279"/>
      <c r="DW74" s="279"/>
      <c r="DX74" s="279"/>
      <c r="DY74" s="279"/>
      <c r="DZ74" s="279"/>
      <c r="EA74" s="181"/>
    </row>
    <row r="75" spans="1:131" s="182" customFormat="1" ht="26.25" customHeight="1">
      <c r="A75" s="216">
        <v>8</v>
      </c>
      <c r="B75" s="284" t="s">
        <v>314</v>
      </c>
      <c r="C75" s="284"/>
      <c r="D75" s="284"/>
      <c r="E75" s="284"/>
      <c r="F75" s="284"/>
      <c r="G75" s="284"/>
      <c r="H75" s="284"/>
      <c r="I75" s="284"/>
      <c r="J75" s="284"/>
      <c r="K75" s="284"/>
      <c r="L75" s="284"/>
      <c r="M75" s="284"/>
      <c r="N75" s="284"/>
      <c r="O75" s="284"/>
      <c r="P75" s="284"/>
      <c r="Q75" s="285">
        <v>17272</v>
      </c>
      <c r="R75" s="285"/>
      <c r="S75" s="285"/>
      <c r="T75" s="285"/>
      <c r="U75" s="285"/>
      <c r="V75" s="258">
        <v>17019</v>
      </c>
      <c r="W75" s="258"/>
      <c r="X75" s="258"/>
      <c r="Y75" s="258"/>
      <c r="Z75" s="258"/>
      <c r="AA75" s="258">
        <v>253</v>
      </c>
      <c r="AB75" s="258"/>
      <c r="AC75" s="258"/>
      <c r="AD75" s="258"/>
      <c r="AE75" s="258"/>
      <c r="AF75" s="258">
        <v>253</v>
      </c>
      <c r="AG75" s="258"/>
      <c r="AH75" s="258"/>
      <c r="AI75" s="258"/>
      <c r="AJ75" s="258"/>
      <c r="AK75" s="258">
        <v>36</v>
      </c>
      <c r="AL75" s="258"/>
      <c r="AM75" s="258"/>
      <c r="AN75" s="258"/>
      <c r="AO75" s="258"/>
      <c r="AP75" s="258" t="s">
        <v>47</v>
      </c>
      <c r="AQ75" s="258"/>
      <c r="AR75" s="258"/>
      <c r="AS75" s="258"/>
      <c r="AT75" s="258"/>
      <c r="AU75" s="258" t="s">
        <v>47</v>
      </c>
      <c r="AV75" s="258"/>
      <c r="AW75" s="258"/>
      <c r="AX75" s="258"/>
      <c r="AY75" s="258"/>
      <c r="AZ75" s="286"/>
      <c r="BA75" s="286"/>
      <c r="BB75" s="286"/>
      <c r="BC75" s="286"/>
      <c r="BD75" s="286"/>
      <c r="BE75" s="246"/>
      <c r="BF75" s="246"/>
      <c r="BG75" s="246"/>
      <c r="BH75" s="246"/>
      <c r="BI75" s="246"/>
      <c r="BJ75" s="246"/>
      <c r="BK75" s="246"/>
      <c r="BL75" s="246"/>
      <c r="BM75" s="246"/>
      <c r="BN75" s="246"/>
      <c r="BO75" s="246"/>
      <c r="BP75" s="246"/>
      <c r="BQ75" s="225">
        <v>69</v>
      </c>
      <c r="BR75" s="276"/>
      <c r="BS75" s="277"/>
      <c r="BT75" s="277"/>
      <c r="BU75" s="277"/>
      <c r="BV75" s="277"/>
      <c r="BW75" s="277"/>
      <c r="BX75" s="277"/>
      <c r="BY75" s="277"/>
      <c r="BZ75" s="277"/>
      <c r="CA75" s="277"/>
      <c r="CB75" s="277"/>
      <c r="CC75" s="277"/>
      <c r="CD75" s="277"/>
      <c r="CE75" s="277"/>
      <c r="CF75" s="277"/>
      <c r="CG75" s="277"/>
      <c r="CH75" s="278"/>
      <c r="CI75" s="278"/>
      <c r="CJ75" s="278"/>
      <c r="CK75" s="278"/>
      <c r="CL75" s="278"/>
      <c r="CM75" s="278"/>
      <c r="CN75" s="278"/>
      <c r="CO75" s="278"/>
      <c r="CP75" s="278"/>
      <c r="CQ75" s="278"/>
      <c r="CR75" s="278"/>
      <c r="CS75" s="278"/>
      <c r="CT75" s="278"/>
      <c r="CU75" s="278"/>
      <c r="CV75" s="278"/>
      <c r="CW75" s="278"/>
      <c r="CX75" s="278"/>
      <c r="CY75" s="278"/>
      <c r="CZ75" s="278"/>
      <c r="DA75" s="278"/>
      <c r="DB75" s="278"/>
      <c r="DC75" s="278"/>
      <c r="DD75" s="278"/>
      <c r="DE75" s="278"/>
      <c r="DF75" s="278"/>
      <c r="DG75" s="278"/>
      <c r="DH75" s="278"/>
      <c r="DI75" s="278"/>
      <c r="DJ75" s="278"/>
      <c r="DK75" s="278"/>
      <c r="DL75" s="278"/>
      <c r="DM75" s="278"/>
      <c r="DN75" s="278"/>
      <c r="DO75" s="278"/>
      <c r="DP75" s="278"/>
      <c r="DQ75" s="278"/>
      <c r="DR75" s="278"/>
      <c r="DS75" s="278"/>
      <c r="DT75" s="278"/>
      <c r="DU75" s="278"/>
      <c r="DV75" s="279"/>
      <c r="DW75" s="279"/>
      <c r="DX75" s="279"/>
      <c r="DY75" s="279"/>
      <c r="DZ75" s="279"/>
      <c r="EA75" s="181"/>
    </row>
    <row r="76" spans="1:131" s="182" customFormat="1" ht="26.25" customHeight="1">
      <c r="A76" s="216">
        <v>9</v>
      </c>
      <c r="B76" s="284" t="s">
        <v>315</v>
      </c>
      <c r="C76" s="284"/>
      <c r="D76" s="284"/>
      <c r="E76" s="284"/>
      <c r="F76" s="284"/>
      <c r="G76" s="284"/>
      <c r="H76" s="284"/>
      <c r="I76" s="284"/>
      <c r="J76" s="284"/>
      <c r="K76" s="284"/>
      <c r="L76" s="284"/>
      <c r="M76" s="284"/>
      <c r="N76" s="284"/>
      <c r="O76" s="284"/>
      <c r="P76" s="284"/>
      <c r="Q76" s="285">
        <v>2032</v>
      </c>
      <c r="R76" s="285"/>
      <c r="S76" s="285"/>
      <c r="T76" s="285"/>
      <c r="U76" s="285"/>
      <c r="V76" s="258">
        <v>1955</v>
      </c>
      <c r="W76" s="258"/>
      <c r="X76" s="258"/>
      <c r="Y76" s="258"/>
      <c r="Z76" s="258"/>
      <c r="AA76" s="258">
        <v>77</v>
      </c>
      <c r="AB76" s="258"/>
      <c r="AC76" s="258"/>
      <c r="AD76" s="258"/>
      <c r="AE76" s="258"/>
      <c r="AF76" s="258">
        <v>77</v>
      </c>
      <c r="AG76" s="258"/>
      <c r="AH76" s="258"/>
      <c r="AI76" s="258"/>
      <c r="AJ76" s="258"/>
      <c r="AK76" s="258" t="s">
        <v>47</v>
      </c>
      <c r="AL76" s="258"/>
      <c r="AM76" s="258"/>
      <c r="AN76" s="258"/>
      <c r="AO76" s="258"/>
      <c r="AP76" s="258">
        <v>1629</v>
      </c>
      <c r="AQ76" s="258"/>
      <c r="AR76" s="258"/>
      <c r="AS76" s="258"/>
      <c r="AT76" s="258"/>
      <c r="AU76" s="258">
        <v>143</v>
      </c>
      <c r="AV76" s="258"/>
      <c r="AW76" s="258"/>
      <c r="AX76" s="258"/>
      <c r="AY76" s="258"/>
      <c r="AZ76" s="286"/>
      <c r="BA76" s="286"/>
      <c r="BB76" s="286"/>
      <c r="BC76" s="286"/>
      <c r="BD76" s="286"/>
      <c r="BE76" s="246"/>
      <c r="BF76" s="246"/>
      <c r="BG76" s="246"/>
      <c r="BH76" s="246"/>
      <c r="BI76" s="246"/>
      <c r="BJ76" s="246"/>
      <c r="BK76" s="246"/>
      <c r="BL76" s="246"/>
      <c r="BM76" s="246"/>
      <c r="BN76" s="246"/>
      <c r="BO76" s="246"/>
      <c r="BP76" s="246"/>
      <c r="BQ76" s="225">
        <v>70</v>
      </c>
      <c r="BR76" s="276"/>
      <c r="BS76" s="277"/>
      <c r="BT76" s="277"/>
      <c r="BU76" s="277"/>
      <c r="BV76" s="277"/>
      <c r="BW76" s="277"/>
      <c r="BX76" s="277"/>
      <c r="BY76" s="277"/>
      <c r="BZ76" s="277"/>
      <c r="CA76" s="277"/>
      <c r="CB76" s="277"/>
      <c r="CC76" s="277"/>
      <c r="CD76" s="277"/>
      <c r="CE76" s="277"/>
      <c r="CF76" s="277"/>
      <c r="CG76" s="277"/>
      <c r="CH76" s="278"/>
      <c r="CI76" s="278"/>
      <c r="CJ76" s="278"/>
      <c r="CK76" s="278"/>
      <c r="CL76" s="278"/>
      <c r="CM76" s="278"/>
      <c r="CN76" s="278"/>
      <c r="CO76" s="278"/>
      <c r="CP76" s="278"/>
      <c r="CQ76" s="278"/>
      <c r="CR76" s="278"/>
      <c r="CS76" s="278"/>
      <c r="CT76" s="278"/>
      <c r="CU76" s="278"/>
      <c r="CV76" s="278"/>
      <c r="CW76" s="278"/>
      <c r="CX76" s="278"/>
      <c r="CY76" s="278"/>
      <c r="CZ76" s="278"/>
      <c r="DA76" s="278"/>
      <c r="DB76" s="278"/>
      <c r="DC76" s="278"/>
      <c r="DD76" s="278"/>
      <c r="DE76" s="278"/>
      <c r="DF76" s="278"/>
      <c r="DG76" s="278"/>
      <c r="DH76" s="278"/>
      <c r="DI76" s="278"/>
      <c r="DJ76" s="278"/>
      <c r="DK76" s="278"/>
      <c r="DL76" s="278"/>
      <c r="DM76" s="278"/>
      <c r="DN76" s="278"/>
      <c r="DO76" s="278"/>
      <c r="DP76" s="278"/>
      <c r="DQ76" s="278"/>
      <c r="DR76" s="278"/>
      <c r="DS76" s="278"/>
      <c r="DT76" s="278"/>
      <c r="DU76" s="278"/>
      <c r="DV76" s="279"/>
      <c r="DW76" s="279"/>
      <c r="DX76" s="279"/>
      <c r="DY76" s="279"/>
      <c r="DZ76" s="279"/>
      <c r="EA76" s="181"/>
    </row>
    <row r="77" spans="1:131" s="182" customFormat="1" ht="26.25" customHeight="1">
      <c r="A77" s="216">
        <v>10</v>
      </c>
      <c r="B77" s="284" t="s">
        <v>316</v>
      </c>
      <c r="C77" s="284"/>
      <c r="D77" s="284"/>
      <c r="E77" s="284"/>
      <c r="F77" s="284"/>
      <c r="G77" s="284"/>
      <c r="H77" s="284"/>
      <c r="I77" s="284"/>
      <c r="J77" s="284"/>
      <c r="K77" s="284"/>
      <c r="L77" s="284"/>
      <c r="M77" s="284"/>
      <c r="N77" s="284"/>
      <c r="O77" s="284"/>
      <c r="P77" s="284"/>
      <c r="Q77" s="285">
        <v>122</v>
      </c>
      <c r="R77" s="285"/>
      <c r="S77" s="285"/>
      <c r="T77" s="285"/>
      <c r="U77" s="285"/>
      <c r="V77" s="258">
        <v>122</v>
      </c>
      <c r="W77" s="258"/>
      <c r="X77" s="258"/>
      <c r="Y77" s="258"/>
      <c r="Z77" s="258"/>
      <c r="AA77" s="258" t="s">
        <v>47</v>
      </c>
      <c r="AB77" s="258"/>
      <c r="AC77" s="258"/>
      <c r="AD77" s="258"/>
      <c r="AE77" s="258"/>
      <c r="AF77" s="258" t="s">
        <v>47</v>
      </c>
      <c r="AG77" s="258"/>
      <c r="AH77" s="258"/>
      <c r="AI77" s="258"/>
      <c r="AJ77" s="258"/>
      <c r="AK77" s="258">
        <v>23</v>
      </c>
      <c r="AL77" s="258"/>
      <c r="AM77" s="258"/>
      <c r="AN77" s="258"/>
      <c r="AO77" s="258"/>
      <c r="AP77" s="258">
        <v>71</v>
      </c>
      <c r="AQ77" s="258"/>
      <c r="AR77" s="258"/>
      <c r="AS77" s="258"/>
      <c r="AT77" s="258"/>
      <c r="AU77" s="258">
        <v>24</v>
      </c>
      <c r="AV77" s="258"/>
      <c r="AW77" s="258"/>
      <c r="AX77" s="258"/>
      <c r="AY77" s="258"/>
      <c r="AZ77" s="286"/>
      <c r="BA77" s="286"/>
      <c r="BB77" s="286"/>
      <c r="BC77" s="286"/>
      <c r="BD77" s="286"/>
      <c r="BE77" s="246"/>
      <c r="BF77" s="246"/>
      <c r="BG77" s="246"/>
      <c r="BH77" s="246"/>
      <c r="BI77" s="246"/>
      <c r="BJ77" s="246"/>
      <c r="BK77" s="246"/>
      <c r="BL77" s="246"/>
      <c r="BM77" s="246"/>
      <c r="BN77" s="246"/>
      <c r="BO77" s="246"/>
      <c r="BP77" s="246"/>
      <c r="BQ77" s="225">
        <v>71</v>
      </c>
      <c r="BR77" s="276"/>
      <c r="BS77" s="277"/>
      <c r="BT77" s="277"/>
      <c r="BU77" s="277"/>
      <c r="BV77" s="277"/>
      <c r="BW77" s="277"/>
      <c r="BX77" s="277"/>
      <c r="BY77" s="277"/>
      <c r="BZ77" s="277"/>
      <c r="CA77" s="277"/>
      <c r="CB77" s="277"/>
      <c r="CC77" s="277"/>
      <c r="CD77" s="277"/>
      <c r="CE77" s="277"/>
      <c r="CF77" s="277"/>
      <c r="CG77" s="277"/>
      <c r="CH77" s="278"/>
      <c r="CI77" s="278"/>
      <c r="CJ77" s="278"/>
      <c r="CK77" s="278"/>
      <c r="CL77" s="278"/>
      <c r="CM77" s="278"/>
      <c r="CN77" s="278"/>
      <c r="CO77" s="278"/>
      <c r="CP77" s="278"/>
      <c r="CQ77" s="278"/>
      <c r="CR77" s="278"/>
      <c r="CS77" s="278"/>
      <c r="CT77" s="278"/>
      <c r="CU77" s="278"/>
      <c r="CV77" s="278"/>
      <c r="CW77" s="278"/>
      <c r="CX77" s="278"/>
      <c r="CY77" s="278"/>
      <c r="CZ77" s="278"/>
      <c r="DA77" s="278"/>
      <c r="DB77" s="278"/>
      <c r="DC77" s="278"/>
      <c r="DD77" s="278"/>
      <c r="DE77" s="278"/>
      <c r="DF77" s="278"/>
      <c r="DG77" s="278"/>
      <c r="DH77" s="278"/>
      <c r="DI77" s="278"/>
      <c r="DJ77" s="278"/>
      <c r="DK77" s="278"/>
      <c r="DL77" s="278"/>
      <c r="DM77" s="278"/>
      <c r="DN77" s="278"/>
      <c r="DO77" s="278"/>
      <c r="DP77" s="278"/>
      <c r="DQ77" s="278"/>
      <c r="DR77" s="278"/>
      <c r="DS77" s="278"/>
      <c r="DT77" s="278"/>
      <c r="DU77" s="278"/>
      <c r="DV77" s="279"/>
      <c r="DW77" s="279"/>
      <c r="DX77" s="279"/>
      <c r="DY77" s="279"/>
      <c r="DZ77" s="279"/>
      <c r="EA77" s="181"/>
    </row>
    <row r="78" spans="1:131" s="182" customFormat="1" ht="26.25" customHeight="1">
      <c r="A78" s="216">
        <v>11</v>
      </c>
      <c r="B78" s="284" t="s">
        <v>317</v>
      </c>
      <c r="C78" s="284"/>
      <c r="D78" s="284"/>
      <c r="E78" s="284"/>
      <c r="F78" s="284"/>
      <c r="G78" s="284"/>
      <c r="H78" s="284"/>
      <c r="I78" s="284"/>
      <c r="J78" s="284"/>
      <c r="K78" s="284"/>
      <c r="L78" s="284"/>
      <c r="M78" s="284"/>
      <c r="N78" s="284"/>
      <c r="O78" s="284"/>
      <c r="P78" s="284"/>
      <c r="Q78" s="285">
        <v>1224</v>
      </c>
      <c r="R78" s="285"/>
      <c r="S78" s="285"/>
      <c r="T78" s="285"/>
      <c r="U78" s="285"/>
      <c r="V78" s="258">
        <v>1191</v>
      </c>
      <c r="W78" s="258"/>
      <c r="X78" s="258"/>
      <c r="Y78" s="258"/>
      <c r="Z78" s="258"/>
      <c r="AA78" s="258">
        <v>34</v>
      </c>
      <c r="AB78" s="258"/>
      <c r="AC78" s="258"/>
      <c r="AD78" s="258"/>
      <c r="AE78" s="258"/>
      <c r="AF78" s="258">
        <v>34</v>
      </c>
      <c r="AG78" s="258"/>
      <c r="AH78" s="258"/>
      <c r="AI78" s="258"/>
      <c r="AJ78" s="258"/>
      <c r="AK78" s="258">
        <v>1</v>
      </c>
      <c r="AL78" s="258"/>
      <c r="AM78" s="258"/>
      <c r="AN78" s="258"/>
      <c r="AO78" s="258"/>
      <c r="AP78" s="258">
        <v>307</v>
      </c>
      <c r="AQ78" s="258"/>
      <c r="AR78" s="258"/>
      <c r="AS78" s="258"/>
      <c r="AT78" s="258"/>
      <c r="AU78" s="258">
        <v>99</v>
      </c>
      <c r="AV78" s="258"/>
      <c r="AW78" s="258"/>
      <c r="AX78" s="258"/>
      <c r="AY78" s="258"/>
      <c r="AZ78" s="286"/>
      <c r="BA78" s="286"/>
      <c r="BB78" s="286"/>
      <c r="BC78" s="286"/>
      <c r="BD78" s="286"/>
      <c r="BE78" s="246"/>
      <c r="BF78" s="246"/>
      <c r="BG78" s="246"/>
      <c r="BH78" s="246"/>
      <c r="BI78" s="246"/>
      <c r="BJ78" s="287"/>
      <c r="BK78" s="287"/>
      <c r="BL78" s="287"/>
      <c r="BM78" s="287"/>
      <c r="BN78" s="287"/>
      <c r="BO78" s="246"/>
      <c r="BP78" s="246"/>
      <c r="BQ78" s="225">
        <v>72</v>
      </c>
      <c r="BR78" s="276"/>
      <c r="BS78" s="277"/>
      <c r="BT78" s="277"/>
      <c r="BU78" s="277"/>
      <c r="BV78" s="277"/>
      <c r="BW78" s="277"/>
      <c r="BX78" s="277"/>
      <c r="BY78" s="277"/>
      <c r="BZ78" s="277"/>
      <c r="CA78" s="277"/>
      <c r="CB78" s="277"/>
      <c r="CC78" s="277"/>
      <c r="CD78" s="277"/>
      <c r="CE78" s="277"/>
      <c r="CF78" s="277"/>
      <c r="CG78" s="277"/>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c r="DL78" s="278"/>
      <c r="DM78" s="278"/>
      <c r="DN78" s="278"/>
      <c r="DO78" s="278"/>
      <c r="DP78" s="278"/>
      <c r="DQ78" s="278"/>
      <c r="DR78" s="278"/>
      <c r="DS78" s="278"/>
      <c r="DT78" s="278"/>
      <c r="DU78" s="278"/>
      <c r="DV78" s="279"/>
      <c r="DW78" s="279"/>
      <c r="DX78" s="279"/>
      <c r="DY78" s="279"/>
      <c r="DZ78" s="279"/>
      <c r="EA78" s="181"/>
    </row>
    <row r="79" spans="1:131" s="182" customFormat="1" ht="26.25" customHeight="1">
      <c r="A79" s="216">
        <v>12</v>
      </c>
      <c r="B79" s="284"/>
      <c r="C79" s="284"/>
      <c r="D79" s="284"/>
      <c r="E79" s="284"/>
      <c r="F79" s="284"/>
      <c r="G79" s="284"/>
      <c r="H79" s="284"/>
      <c r="I79" s="284"/>
      <c r="J79" s="284"/>
      <c r="K79" s="284"/>
      <c r="L79" s="284"/>
      <c r="M79" s="284"/>
      <c r="N79" s="284"/>
      <c r="O79" s="284"/>
      <c r="P79" s="284"/>
      <c r="Q79" s="285"/>
      <c r="R79" s="285"/>
      <c r="S79" s="285"/>
      <c r="T79" s="285"/>
      <c r="U79" s="285"/>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86"/>
      <c r="BA79" s="286"/>
      <c r="BB79" s="286"/>
      <c r="BC79" s="286"/>
      <c r="BD79" s="286"/>
      <c r="BE79" s="246"/>
      <c r="BF79" s="246"/>
      <c r="BG79" s="246"/>
      <c r="BH79" s="246"/>
      <c r="BI79" s="246"/>
      <c r="BJ79" s="287"/>
      <c r="BK79" s="287"/>
      <c r="BL79" s="287"/>
      <c r="BM79" s="287"/>
      <c r="BN79" s="287"/>
      <c r="BO79" s="246"/>
      <c r="BP79" s="246"/>
      <c r="BQ79" s="225">
        <v>73</v>
      </c>
      <c r="BR79" s="276"/>
      <c r="BS79" s="277"/>
      <c r="BT79" s="277"/>
      <c r="BU79" s="277"/>
      <c r="BV79" s="277"/>
      <c r="BW79" s="277"/>
      <c r="BX79" s="277"/>
      <c r="BY79" s="277"/>
      <c r="BZ79" s="277"/>
      <c r="CA79" s="277"/>
      <c r="CB79" s="277"/>
      <c r="CC79" s="277"/>
      <c r="CD79" s="277"/>
      <c r="CE79" s="277"/>
      <c r="CF79" s="277"/>
      <c r="CG79" s="277"/>
      <c r="CH79" s="278"/>
      <c r="CI79" s="278"/>
      <c r="CJ79" s="278"/>
      <c r="CK79" s="278"/>
      <c r="CL79" s="278"/>
      <c r="CM79" s="278"/>
      <c r="CN79" s="278"/>
      <c r="CO79" s="278"/>
      <c r="CP79" s="278"/>
      <c r="CQ79" s="278"/>
      <c r="CR79" s="278"/>
      <c r="CS79" s="278"/>
      <c r="CT79" s="278"/>
      <c r="CU79" s="278"/>
      <c r="CV79" s="278"/>
      <c r="CW79" s="278"/>
      <c r="CX79" s="278"/>
      <c r="CY79" s="278"/>
      <c r="CZ79" s="278"/>
      <c r="DA79" s="278"/>
      <c r="DB79" s="278"/>
      <c r="DC79" s="278"/>
      <c r="DD79" s="278"/>
      <c r="DE79" s="278"/>
      <c r="DF79" s="278"/>
      <c r="DG79" s="278"/>
      <c r="DH79" s="278"/>
      <c r="DI79" s="278"/>
      <c r="DJ79" s="278"/>
      <c r="DK79" s="278"/>
      <c r="DL79" s="278"/>
      <c r="DM79" s="278"/>
      <c r="DN79" s="278"/>
      <c r="DO79" s="278"/>
      <c r="DP79" s="278"/>
      <c r="DQ79" s="278"/>
      <c r="DR79" s="278"/>
      <c r="DS79" s="278"/>
      <c r="DT79" s="278"/>
      <c r="DU79" s="278"/>
      <c r="DV79" s="279"/>
      <c r="DW79" s="279"/>
      <c r="DX79" s="279"/>
      <c r="DY79" s="279"/>
      <c r="DZ79" s="279"/>
      <c r="EA79" s="181"/>
    </row>
    <row r="80" spans="1:131" s="182" customFormat="1" ht="26.25" customHeight="1">
      <c r="A80" s="216">
        <v>13</v>
      </c>
      <c r="B80" s="284"/>
      <c r="C80" s="284"/>
      <c r="D80" s="284"/>
      <c r="E80" s="284"/>
      <c r="F80" s="284"/>
      <c r="G80" s="284"/>
      <c r="H80" s="284"/>
      <c r="I80" s="284"/>
      <c r="J80" s="284"/>
      <c r="K80" s="284"/>
      <c r="L80" s="284"/>
      <c r="M80" s="284"/>
      <c r="N80" s="284"/>
      <c r="O80" s="284"/>
      <c r="P80" s="284"/>
      <c r="Q80" s="285"/>
      <c r="R80" s="285"/>
      <c r="S80" s="285"/>
      <c r="T80" s="285"/>
      <c r="U80" s="285"/>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86"/>
      <c r="BA80" s="286"/>
      <c r="BB80" s="286"/>
      <c r="BC80" s="286"/>
      <c r="BD80" s="286"/>
      <c r="BE80" s="246"/>
      <c r="BF80" s="246"/>
      <c r="BG80" s="246"/>
      <c r="BH80" s="246"/>
      <c r="BI80" s="246"/>
      <c r="BJ80" s="246"/>
      <c r="BK80" s="246"/>
      <c r="BL80" s="246"/>
      <c r="BM80" s="246"/>
      <c r="BN80" s="246"/>
      <c r="BO80" s="246"/>
      <c r="BP80" s="246"/>
      <c r="BQ80" s="225">
        <v>74</v>
      </c>
      <c r="BR80" s="276"/>
      <c r="BS80" s="277"/>
      <c r="BT80" s="277"/>
      <c r="BU80" s="277"/>
      <c r="BV80" s="277"/>
      <c r="BW80" s="277"/>
      <c r="BX80" s="277"/>
      <c r="BY80" s="277"/>
      <c r="BZ80" s="277"/>
      <c r="CA80" s="277"/>
      <c r="CB80" s="277"/>
      <c r="CC80" s="277"/>
      <c r="CD80" s="277"/>
      <c r="CE80" s="277"/>
      <c r="CF80" s="277"/>
      <c r="CG80" s="277"/>
      <c r="CH80" s="278"/>
      <c r="CI80" s="278"/>
      <c r="CJ80" s="278"/>
      <c r="CK80" s="278"/>
      <c r="CL80" s="278"/>
      <c r="CM80" s="278"/>
      <c r="CN80" s="278"/>
      <c r="CO80" s="278"/>
      <c r="CP80" s="278"/>
      <c r="CQ80" s="278"/>
      <c r="CR80" s="278"/>
      <c r="CS80" s="278"/>
      <c r="CT80" s="278"/>
      <c r="CU80" s="278"/>
      <c r="CV80" s="278"/>
      <c r="CW80" s="278"/>
      <c r="CX80" s="278"/>
      <c r="CY80" s="278"/>
      <c r="CZ80" s="278"/>
      <c r="DA80" s="278"/>
      <c r="DB80" s="278"/>
      <c r="DC80" s="278"/>
      <c r="DD80" s="278"/>
      <c r="DE80" s="278"/>
      <c r="DF80" s="278"/>
      <c r="DG80" s="278"/>
      <c r="DH80" s="278"/>
      <c r="DI80" s="278"/>
      <c r="DJ80" s="278"/>
      <c r="DK80" s="278"/>
      <c r="DL80" s="278"/>
      <c r="DM80" s="278"/>
      <c r="DN80" s="278"/>
      <c r="DO80" s="278"/>
      <c r="DP80" s="278"/>
      <c r="DQ80" s="278"/>
      <c r="DR80" s="278"/>
      <c r="DS80" s="278"/>
      <c r="DT80" s="278"/>
      <c r="DU80" s="278"/>
      <c r="DV80" s="279"/>
      <c r="DW80" s="279"/>
      <c r="DX80" s="279"/>
      <c r="DY80" s="279"/>
      <c r="DZ80" s="279"/>
      <c r="EA80" s="181"/>
    </row>
    <row r="81" spans="1:131" s="182" customFormat="1" ht="26.25" customHeight="1">
      <c r="A81" s="216">
        <v>14</v>
      </c>
      <c r="B81" s="284"/>
      <c r="C81" s="284"/>
      <c r="D81" s="284"/>
      <c r="E81" s="284"/>
      <c r="F81" s="284"/>
      <c r="G81" s="284"/>
      <c r="H81" s="284"/>
      <c r="I81" s="284"/>
      <c r="J81" s="284"/>
      <c r="K81" s="284"/>
      <c r="L81" s="284"/>
      <c r="M81" s="284"/>
      <c r="N81" s="284"/>
      <c r="O81" s="284"/>
      <c r="P81" s="284"/>
      <c r="Q81" s="285"/>
      <c r="R81" s="285"/>
      <c r="S81" s="285"/>
      <c r="T81" s="285"/>
      <c r="U81" s="285"/>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86"/>
      <c r="BA81" s="286"/>
      <c r="BB81" s="286"/>
      <c r="BC81" s="286"/>
      <c r="BD81" s="286"/>
      <c r="BE81" s="246"/>
      <c r="BF81" s="246"/>
      <c r="BG81" s="246"/>
      <c r="BH81" s="246"/>
      <c r="BI81" s="246"/>
      <c r="BJ81" s="246"/>
      <c r="BK81" s="246"/>
      <c r="BL81" s="246"/>
      <c r="BM81" s="246"/>
      <c r="BN81" s="246"/>
      <c r="BO81" s="246"/>
      <c r="BP81" s="246"/>
      <c r="BQ81" s="225">
        <v>75</v>
      </c>
      <c r="BR81" s="276"/>
      <c r="BS81" s="277"/>
      <c r="BT81" s="277"/>
      <c r="BU81" s="277"/>
      <c r="BV81" s="277"/>
      <c r="BW81" s="277"/>
      <c r="BX81" s="277"/>
      <c r="BY81" s="277"/>
      <c r="BZ81" s="277"/>
      <c r="CA81" s="277"/>
      <c r="CB81" s="277"/>
      <c r="CC81" s="277"/>
      <c r="CD81" s="277"/>
      <c r="CE81" s="277"/>
      <c r="CF81" s="277"/>
      <c r="CG81" s="277"/>
      <c r="CH81" s="278"/>
      <c r="CI81" s="278"/>
      <c r="CJ81" s="278"/>
      <c r="CK81" s="278"/>
      <c r="CL81" s="278"/>
      <c r="CM81" s="278"/>
      <c r="CN81" s="278"/>
      <c r="CO81" s="278"/>
      <c r="CP81" s="278"/>
      <c r="CQ81" s="278"/>
      <c r="CR81" s="278"/>
      <c r="CS81" s="278"/>
      <c r="CT81" s="278"/>
      <c r="CU81" s="278"/>
      <c r="CV81" s="278"/>
      <c r="CW81" s="278"/>
      <c r="CX81" s="278"/>
      <c r="CY81" s="278"/>
      <c r="CZ81" s="278"/>
      <c r="DA81" s="278"/>
      <c r="DB81" s="278"/>
      <c r="DC81" s="278"/>
      <c r="DD81" s="278"/>
      <c r="DE81" s="278"/>
      <c r="DF81" s="278"/>
      <c r="DG81" s="278"/>
      <c r="DH81" s="278"/>
      <c r="DI81" s="278"/>
      <c r="DJ81" s="278"/>
      <c r="DK81" s="278"/>
      <c r="DL81" s="278"/>
      <c r="DM81" s="278"/>
      <c r="DN81" s="278"/>
      <c r="DO81" s="278"/>
      <c r="DP81" s="278"/>
      <c r="DQ81" s="278"/>
      <c r="DR81" s="278"/>
      <c r="DS81" s="278"/>
      <c r="DT81" s="278"/>
      <c r="DU81" s="278"/>
      <c r="DV81" s="279"/>
      <c r="DW81" s="279"/>
      <c r="DX81" s="279"/>
      <c r="DY81" s="279"/>
      <c r="DZ81" s="279"/>
      <c r="EA81" s="181"/>
    </row>
    <row r="82" spans="1:131" s="182" customFormat="1" ht="26.25" customHeight="1">
      <c r="A82" s="216">
        <v>15</v>
      </c>
      <c r="B82" s="284"/>
      <c r="C82" s="284"/>
      <c r="D82" s="284"/>
      <c r="E82" s="284"/>
      <c r="F82" s="284"/>
      <c r="G82" s="284"/>
      <c r="H82" s="284"/>
      <c r="I82" s="284"/>
      <c r="J82" s="284"/>
      <c r="K82" s="284"/>
      <c r="L82" s="284"/>
      <c r="M82" s="284"/>
      <c r="N82" s="284"/>
      <c r="O82" s="284"/>
      <c r="P82" s="284"/>
      <c r="Q82" s="285"/>
      <c r="R82" s="285"/>
      <c r="S82" s="285"/>
      <c r="T82" s="285"/>
      <c r="U82" s="285"/>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86"/>
      <c r="BA82" s="286"/>
      <c r="BB82" s="286"/>
      <c r="BC82" s="286"/>
      <c r="BD82" s="286"/>
      <c r="BE82" s="246"/>
      <c r="BF82" s="246"/>
      <c r="BG82" s="246"/>
      <c r="BH82" s="246"/>
      <c r="BI82" s="246"/>
      <c r="BJ82" s="246"/>
      <c r="BK82" s="246"/>
      <c r="BL82" s="246"/>
      <c r="BM82" s="246"/>
      <c r="BN82" s="246"/>
      <c r="BO82" s="246"/>
      <c r="BP82" s="246"/>
      <c r="BQ82" s="225">
        <v>76</v>
      </c>
      <c r="BR82" s="276"/>
      <c r="BS82" s="277"/>
      <c r="BT82" s="277"/>
      <c r="BU82" s="277"/>
      <c r="BV82" s="277"/>
      <c r="BW82" s="277"/>
      <c r="BX82" s="277"/>
      <c r="BY82" s="277"/>
      <c r="BZ82" s="277"/>
      <c r="CA82" s="277"/>
      <c r="CB82" s="277"/>
      <c r="CC82" s="277"/>
      <c r="CD82" s="277"/>
      <c r="CE82" s="277"/>
      <c r="CF82" s="277"/>
      <c r="CG82" s="277"/>
      <c r="CH82" s="278"/>
      <c r="CI82" s="278"/>
      <c r="CJ82" s="278"/>
      <c r="CK82" s="278"/>
      <c r="CL82" s="278"/>
      <c r="CM82" s="278"/>
      <c r="CN82" s="278"/>
      <c r="CO82" s="278"/>
      <c r="CP82" s="278"/>
      <c r="CQ82" s="278"/>
      <c r="CR82" s="278"/>
      <c r="CS82" s="278"/>
      <c r="CT82" s="278"/>
      <c r="CU82" s="278"/>
      <c r="CV82" s="278"/>
      <c r="CW82" s="278"/>
      <c r="CX82" s="278"/>
      <c r="CY82" s="278"/>
      <c r="CZ82" s="278"/>
      <c r="DA82" s="278"/>
      <c r="DB82" s="278"/>
      <c r="DC82" s="278"/>
      <c r="DD82" s="278"/>
      <c r="DE82" s="278"/>
      <c r="DF82" s="278"/>
      <c r="DG82" s="278"/>
      <c r="DH82" s="278"/>
      <c r="DI82" s="278"/>
      <c r="DJ82" s="278"/>
      <c r="DK82" s="278"/>
      <c r="DL82" s="278"/>
      <c r="DM82" s="278"/>
      <c r="DN82" s="278"/>
      <c r="DO82" s="278"/>
      <c r="DP82" s="278"/>
      <c r="DQ82" s="278"/>
      <c r="DR82" s="278"/>
      <c r="DS82" s="278"/>
      <c r="DT82" s="278"/>
      <c r="DU82" s="278"/>
      <c r="DV82" s="279"/>
      <c r="DW82" s="279"/>
      <c r="DX82" s="279"/>
      <c r="DY82" s="279"/>
      <c r="DZ82" s="279"/>
      <c r="EA82" s="181"/>
    </row>
    <row r="83" spans="1:131" s="182" customFormat="1" ht="26.25" customHeight="1">
      <c r="A83" s="216">
        <v>16</v>
      </c>
      <c r="B83" s="284"/>
      <c r="C83" s="284"/>
      <c r="D83" s="284"/>
      <c r="E83" s="284"/>
      <c r="F83" s="284"/>
      <c r="G83" s="284"/>
      <c r="H83" s="284"/>
      <c r="I83" s="284"/>
      <c r="J83" s="284"/>
      <c r="K83" s="284"/>
      <c r="L83" s="284"/>
      <c r="M83" s="284"/>
      <c r="N83" s="284"/>
      <c r="O83" s="284"/>
      <c r="P83" s="284"/>
      <c r="Q83" s="285"/>
      <c r="R83" s="285"/>
      <c r="S83" s="285"/>
      <c r="T83" s="285"/>
      <c r="U83" s="285"/>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86"/>
      <c r="BA83" s="286"/>
      <c r="BB83" s="286"/>
      <c r="BC83" s="286"/>
      <c r="BD83" s="286"/>
      <c r="BE83" s="246"/>
      <c r="BF83" s="246"/>
      <c r="BG83" s="246"/>
      <c r="BH83" s="246"/>
      <c r="BI83" s="246"/>
      <c r="BJ83" s="246"/>
      <c r="BK83" s="246"/>
      <c r="BL83" s="246"/>
      <c r="BM83" s="246"/>
      <c r="BN83" s="246"/>
      <c r="BO83" s="246"/>
      <c r="BP83" s="246"/>
      <c r="BQ83" s="225">
        <v>77</v>
      </c>
      <c r="BR83" s="276"/>
      <c r="BS83" s="277"/>
      <c r="BT83" s="277"/>
      <c r="BU83" s="277"/>
      <c r="BV83" s="277"/>
      <c r="BW83" s="277"/>
      <c r="BX83" s="277"/>
      <c r="BY83" s="277"/>
      <c r="BZ83" s="277"/>
      <c r="CA83" s="277"/>
      <c r="CB83" s="277"/>
      <c r="CC83" s="277"/>
      <c r="CD83" s="277"/>
      <c r="CE83" s="277"/>
      <c r="CF83" s="277"/>
      <c r="CG83" s="277"/>
      <c r="CH83" s="278"/>
      <c r="CI83" s="278"/>
      <c r="CJ83" s="278"/>
      <c r="CK83" s="278"/>
      <c r="CL83" s="278"/>
      <c r="CM83" s="278"/>
      <c r="CN83" s="278"/>
      <c r="CO83" s="278"/>
      <c r="CP83" s="278"/>
      <c r="CQ83" s="278"/>
      <c r="CR83" s="278"/>
      <c r="CS83" s="278"/>
      <c r="CT83" s="278"/>
      <c r="CU83" s="278"/>
      <c r="CV83" s="278"/>
      <c r="CW83" s="278"/>
      <c r="CX83" s="278"/>
      <c r="CY83" s="278"/>
      <c r="CZ83" s="278"/>
      <c r="DA83" s="278"/>
      <c r="DB83" s="278"/>
      <c r="DC83" s="278"/>
      <c r="DD83" s="278"/>
      <c r="DE83" s="278"/>
      <c r="DF83" s="278"/>
      <c r="DG83" s="278"/>
      <c r="DH83" s="278"/>
      <c r="DI83" s="278"/>
      <c r="DJ83" s="278"/>
      <c r="DK83" s="278"/>
      <c r="DL83" s="278"/>
      <c r="DM83" s="278"/>
      <c r="DN83" s="278"/>
      <c r="DO83" s="278"/>
      <c r="DP83" s="278"/>
      <c r="DQ83" s="278"/>
      <c r="DR83" s="278"/>
      <c r="DS83" s="278"/>
      <c r="DT83" s="278"/>
      <c r="DU83" s="278"/>
      <c r="DV83" s="279"/>
      <c r="DW83" s="279"/>
      <c r="DX83" s="279"/>
      <c r="DY83" s="279"/>
      <c r="DZ83" s="279"/>
      <c r="EA83" s="181"/>
    </row>
    <row r="84" spans="1:131" s="182" customFormat="1" ht="26.25" customHeight="1">
      <c r="A84" s="216">
        <v>17</v>
      </c>
      <c r="B84" s="284"/>
      <c r="C84" s="284"/>
      <c r="D84" s="284"/>
      <c r="E84" s="284"/>
      <c r="F84" s="284"/>
      <c r="G84" s="284"/>
      <c r="H84" s="284"/>
      <c r="I84" s="284"/>
      <c r="J84" s="284"/>
      <c r="K84" s="284"/>
      <c r="L84" s="284"/>
      <c r="M84" s="284"/>
      <c r="N84" s="284"/>
      <c r="O84" s="284"/>
      <c r="P84" s="284"/>
      <c r="Q84" s="285"/>
      <c r="R84" s="285"/>
      <c r="S84" s="285"/>
      <c r="T84" s="285"/>
      <c r="U84" s="285"/>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86"/>
      <c r="BA84" s="286"/>
      <c r="BB84" s="286"/>
      <c r="BC84" s="286"/>
      <c r="BD84" s="286"/>
      <c r="BE84" s="246"/>
      <c r="BF84" s="246"/>
      <c r="BG84" s="246"/>
      <c r="BH84" s="246"/>
      <c r="BI84" s="246"/>
      <c r="BJ84" s="246"/>
      <c r="BK84" s="246"/>
      <c r="BL84" s="246"/>
      <c r="BM84" s="246"/>
      <c r="BN84" s="246"/>
      <c r="BO84" s="246"/>
      <c r="BP84" s="246"/>
      <c r="BQ84" s="225">
        <v>78</v>
      </c>
      <c r="BR84" s="276"/>
      <c r="BS84" s="277"/>
      <c r="BT84" s="277"/>
      <c r="BU84" s="277"/>
      <c r="BV84" s="277"/>
      <c r="BW84" s="277"/>
      <c r="BX84" s="277"/>
      <c r="BY84" s="277"/>
      <c r="BZ84" s="277"/>
      <c r="CA84" s="277"/>
      <c r="CB84" s="277"/>
      <c r="CC84" s="277"/>
      <c r="CD84" s="277"/>
      <c r="CE84" s="277"/>
      <c r="CF84" s="277"/>
      <c r="CG84" s="277"/>
      <c r="CH84" s="278"/>
      <c r="CI84" s="278"/>
      <c r="CJ84" s="278"/>
      <c r="CK84" s="278"/>
      <c r="CL84" s="278"/>
      <c r="CM84" s="278"/>
      <c r="CN84" s="278"/>
      <c r="CO84" s="278"/>
      <c r="CP84" s="278"/>
      <c r="CQ84" s="278"/>
      <c r="CR84" s="278"/>
      <c r="CS84" s="278"/>
      <c r="CT84" s="278"/>
      <c r="CU84" s="278"/>
      <c r="CV84" s="278"/>
      <c r="CW84" s="278"/>
      <c r="CX84" s="278"/>
      <c r="CY84" s="278"/>
      <c r="CZ84" s="278"/>
      <c r="DA84" s="278"/>
      <c r="DB84" s="278"/>
      <c r="DC84" s="278"/>
      <c r="DD84" s="278"/>
      <c r="DE84" s="278"/>
      <c r="DF84" s="278"/>
      <c r="DG84" s="278"/>
      <c r="DH84" s="278"/>
      <c r="DI84" s="278"/>
      <c r="DJ84" s="278"/>
      <c r="DK84" s="278"/>
      <c r="DL84" s="278"/>
      <c r="DM84" s="278"/>
      <c r="DN84" s="278"/>
      <c r="DO84" s="278"/>
      <c r="DP84" s="278"/>
      <c r="DQ84" s="278"/>
      <c r="DR84" s="278"/>
      <c r="DS84" s="278"/>
      <c r="DT84" s="278"/>
      <c r="DU84" s="278"/>
      <c r="DV84" s="279"/>
      <c r="DW84" s="279"/>
      <c r="DX84" s="279"/>
      <c r="DY84" s="279"/>
      <c r="DZ84" s="279"/>
      <c r="EA84" s="181"/>
    </row>
    <row r="85" spans="1:131" s="182" customFormat="1" ht="26.25" customHeight="1">
      <c r="A85" s="216">
        <v>18</v>
      </c>
      <c r="B85" s="284"/>
      <c r="C85" s="284"/>
      <c r="D85" s="284"/>
      <c r="E85" s="284"/>
      <c r="F85" s="284"/>
      <c r="G85" s="284"/>
      <c r="H85" s="284"/>
      <c r="I85" s="284"/>
      <c r="J85" s="284"/>
      <c r="K85" s="284"/>
      <c r="L85" s="284"/>
      <c r="M85" s="284"/>
      <c r="N85" s="284"/>
      <c r="O85" s="284"/>
      <c r="P85" s="284"/>
      <c r="Q85" s="285"/>
      <c r="R85" s="285"/>
      <c r="S85" s="285"/>
      <c r="T85" s="285"/>
      <c r="U85" s="285"/>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86"/>
      <c r="BA85" s="286"/>
      <c r="BB85" s="286"/>
      <c r="BC85" s="286"/>
      <c r="BD85" s="286"/>
      <c r="BE85" s="246"/>
      <c r="BF85" s="246"/>
      <c r="BG85" s="246"/>
      <c r="BH85" s="246"/>
      <c r="BI85" s="246"/>
      <c r="BJ85" s="246"/>
      <c r="BK85" s="246"/>
      <c r="BL85" s="246"/>
      <c r="BM85" s="246"/>
      <c r="BN85" s="246"/>
      <c r="BO85" s="246"/>
      <c r="BP85" s="246"/>
      <c r="BQ85" s="225">
        <v>79</v>
      </c>
      <c r="BR85" s="276"/>
      <c r="BS85" s="277"/>
      <c r="BT85" s="277"/>
      <c r="BU85" s="277"/>
      <c r="BV85" s="277"/>
      <c r="BW85" s="277"/>
      <c r="BX85" s="277"/>
      <c r="BY85" s="277"/>
      <c r="BZ85" s="277"/>
      <c r="CA85" s="277"/>
      <c r="CB85" s="277"/>
      <c r="CC85" s="277"/>
      <c r="CD85" s="277"/>
      <c r="CE85" s="277"/>
      <c r="CF85" s="277"/>
      <c r="CG85" s="277"/>
      <c r="CH85" s="278"/>
      <c r="CI85" s="278"/>
      <c r="CJ85" s="278"/>
      <c r="CK85" s="278"/>
      <c r="CL85" s="278"/>
      <c r="CM85" s="278"/>
      <c r="CN85" s="278"/>
      <c r="CO85" s="278"/>
      <c r="CP85" s="278"/>
      <c r="CQ85" s="278"/>
      <c r="CR85" s="278"/>
      <c r="CS85" s="278"/>
      <c r="CT85" s="278"/>
      <c r="CU85" s="278"/>
      <c r="CV85" s="278"/>
      <c r="CW85" s="278"/>
      <c r="CX85" s="278"/>
      <c r="CY85" s="278"/>
      <c r="CZ85" s="278"/>
      <c r="DA85" s="278"/>
      <c r="DB85" s="278"/>
      <c r="DC85" s="278"/>
      <c r="DD85" s="278"/>
      <c r="DE85" s="278"/>
      <c r="DF85" s="278"/>
      <c r="DG85" s="278"/>
      <c r="DH85" s="278"/>
      <c r="DI85" s="278"/>
      <c r="DJ85" s="278"/>
      <c r="DK85" s="278"/>
      <c r="DL85" s="278"/>
      <c r="DM85" s="278"/>
      <c r="DN85" s="278"/>
      <c r="DO85" s="278"/>
      <c r="DP85" s="278"/>
      <c r="DQ85" s="278"/>
      <c r="DR85" s="278"/>
      <c r="DS85" s="278"/>
      <c r="DT85" s="278"/>
      <c r="DU85" s="278"/>
      <c r="DV85" s="279"/>
      <c r="DW85" s="279"/>
      <c r="DX85" s="279"/>
      <c r="DY85" s="279"/>
      <c r="DZ85" s="279"/>
      <c r="EA85" s="181"/>
    </row>
    <row r="86" spans="1:131" s="182" customFormat="1" ht="26.25" customHeight="1">
      <c r="A86" s="216">
        <v>19</v>
      </c>
      <c r="B86" s="284"/>
      <c r="C86" s="284"/>
      <c r="D86" s="284"/>
      <c r="E86" s="284"/>
      <c r="F86" s="284"/>
      <c r="G86" s="284"/>
      <c r="H86" s="284"/>
      <c r="I86" s="284"/>
      <c r="J86" s="284"/>
      <c r="K86" s="284"/>
      <c r="L86" s="284"/>
      <c r="M86" s="284"/>
      <c r="N86" s="284"/>
      <c r="O86" s="284"/>
      <c r="P86" s="284"/>
      <c r="Q86" s="285"/>
      <c r="R86" s="285"/>
      <c r="S86" s="285"/>
      <c r="T86" s="285"/>
      <c r="U86" s="285"/>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8"/>
      <c r="AZ86" s="286"/>
      <c r="BA86" s="286"/>
      <c r="BB86" s="286"/>
      <c r="BC86" s="286"/>
      <c r="BD86" s="286"/>
      <c r="BE86" s="246"/>
      <c r="BF86" s="246"/>
      <c r="BG86" s="246"/>
      <c r="BH86" s="246"/>
      <c r="BI86" s="246"/>
      <c r="BJ86" s="246"/>
      <c r="BK86" s="246"/>
      <c r="BL86" s="246"/>
      <c r="BM86" s="246"/>
      <c r="BN86" s="246"/>
      <c r="BO86" s="246"/>
      <c r="BP86" s="246"/>
      <c r="BQ86" s="225">
        <v>80</v>
      </c>
      <c r="BR86" s="276"/>
      <c r="BS86" s="277"/>
      <c r="BT86" s="277"/>
      <c r="BU86" s="277"/>
      <c r="BV86" s="277"/>
      <c r="BW86" s="277"/>
      <c r="BX86" s="277"/>
      <c r="BY86" s="277"/>
      <c r="BZ86" s="277"/>
      <c r="CA86" s="277"/>
      <c r="CB86" s="277"/>
      <c r="CC86" s="277"/>
      <c r="CD86" s="277"/>
      <c r="CE86" s="277"/>
      <c r="CF86" s="277"/>
      <c r="CG86" s="277"/>
      <c r="CH86" s="278"/>
      <c r="CI86" s="278"/>
      <c r="CJ86" s="278"/>
      <c r="CK86" s="278"/>
      <c r="CL86" s="278"/>
      <c r="CM86" s="278"/>
      <c r="CN86" s="278"/>
      <c r="CO86" s="278"/>
      <c r="CP86" s="278"/>
      <c r="CQ86" s="278"/>
      <c r="CR86" s="278"/>
      <c r="CS86" s="278"/>
      <c r="CT86" s="278"/>
      <c r="CU86" s="278"/>
      <c r="CV86" s="278"/>
      <c r="CW86" s="278"/>
      <c r="CX86" s="278"/>
      <c r="CY86" s="278"/>
      <c r="CZ86" s="278"/>
      <c r="DA86" s="278"/>
      <c r="DB86" s="278"/>
      <c r="DC86" s="278"/>
      <c r="DD86" s="278"/>
      <c r="DE86" s="278"/>
      <c r="DF86" s="278"/>
      <c r="DG86" s="278"/>
      <c r="DH86" s="278"/>
      <c r="DI86" s="278"/>
      <c r="DJ86" s="278"/>
      <c r="DK86" s="278"/>
      <c r="DL86" s="278"/>
      <c r="DM86" s="278"/>
      <c r="DN86" s="278"/>
      <c r="DO86" s="278"/>
      <c r="DP86" s="278"/>
      <c r="DQ86" s="278"/>
      <c r="DR86" s="278"/>
      <c r="DS86" s="278"/>
      <c r="DT86" s="278"/>
      <c r="DU86" s="278"/>
      <c r="DV86" s="279"/>
      <c r="DW86" s="279"/>
      <c r="DX86" s="279"/>
      <c r="DY86" s="279"/>
      <c r="DZ86" s="279"/>
      <c r="EA86" s="181"/>
    </row>
    <row r="87" spans="1:131" s="182" customFormat="1" ht="26.25" customHeight="1">
      <c r="A87" s="288">
        <v>20</v>
      </c>
      <c r="B87" s="289"/>
      <c r="C87" s="289"/>
      <c r="D87" s="289"/>
      <c r="E87" s="289"/>
      <c r="F87" s="289"/>
      <c r="G87" s="289"/>
      <c r="H87" s="289"/>
      <c r="I87" s="289"/>
      <c r="J87" s="289"/>
      <c r="K87" s="289"/>
      <c r="L87" s="289"/>
      <c r="M87" s="289"/>
      <c r="N87" s="289"/>
      <c r="O87" s="289"/>
      <c r="P87" s="289"/>
      <c r="Q87" s="290"/>
      <c r="R87" s="290"/>
      <c r="S87" s="290"/>
      <c r="T87" s="290"/>
      <c r="U87" s="290"/>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2"/>
      <c r="BA87" s="292"/>
      <c r="BB87" s="292"/>
      <c r="BC87" s="292"/>
      <c r="BD87" s="292"/>
      <c r="BE87" s="246"/>
      <c r="BF87" s="246"/>
      <c r="BG87" s="246"/>
      <c r="BH87" s="246"/>
      <c r="BI87" s="246"/>
      <c r="BJ87" s="246"/>
      <c r="BK87" s="246"/>
      <c r="BL87" s="246"/>
      <c r="BM87" s="246"/>
      <c r="BN87" s="246"/>
      <c r="BO87" s="246"/>
      <c r="BP87" s="246"/>
      <c r="BQ87" s="225">
        <v>81</v>
      </c>
      <c r="BR87" s="276"/>
      <c r="BS87" s="277"/>
      <c r="BT87" s="277"/>
      <c r="BU87" s="277"/>
      <c r="BV87" s="277"/>
      <c r="BW87" s="277"/>
      <c r="BX87" s="277"/>
      <c r="BY87" s="277"/>
      <c r="BZ87" s="277"/>
      <c r="CA87" s="277"/>
      <c r="CB87" s="277"/>
      <c r="CC87" s="277"/>
      <c r="CD87" s="277"/>
      <c r="CE87" s="277"/>
      <c r="CF87" s="277"/>
      <c r="CG87" s="277"/>
      <c r="CH87" s="278"/>
      <c r="CI87" s="278"/>
      <c r="CJ87" s="278"/>
      <c r="CK87" s="278"/>
      <c r="CL87" s="278"/>
      <c r="CM87" s="278"/>
      <c r="CN87" s="278"/>
      <c r="CO87" s="278"/>
      <c r="CP87" s="278"/>
      <c r="CQ87" s="278"/>
      <c r="CR87" s="278"/>
      <c r="CS87" s="278"/>
      <c r="CT87" s="278"/>
      <c r="CU87" s="278"/>
      <c r="CV87" s="278"/>
      <c r="CW87" s="278"/>
      <c r="CX87" s="278"/>
      <c r="CY87" s="278"/>
      <c r="CZ87" s="278"/>
      <c r="DA87" s="278"/>
      <c r="DB87" s="278"/>
      <c r="DC87" s="278"/>
      <c r="DD87" s="278"/>
      <c r="DE87" s="278"/>
      <c r="DF87" s="278"/>
      <c r="DG87" s="278"/>
      <c r="DH87" s="278"/>
      <c r="DI87" s="278"/>
      <c r="DJ87" s="278"/>
      <c r="DK87" s="278"/>
      <c r="DL87" s="278"/>
      <c r="DM87" s="278"/>
      <c r="DN87" s="278"/>
      <c r="DO87" s="278"/>
      <c r="DP87" s="278"/>
      <c r="DQ87" s="278"/>
      <c r="DR87" s="278"/>
      <c r="DS87" s="278"/>
      <c r="DT87" s="278"/>
      <c r="DU87" s="278"/>
      <c r="DV87" s="279"/>
      <c r="DW87" s="279"/>
      <c r="DX87" s="279"/>
      <c r="DY87" s="279"/>
      <c r="DZ87" s="279"/>
      <c r="EA87" s="181"/>
    </row>
    <row r="88" spans="1:131" s="182" customFormat="1" ht="26.25" customHeight="1">
      <c r="A88" s="237" t="s">
        <v>285</v>
      </c>
      <c r="B88" s="238" t="s">
        <v>318</v>
      </c>
      <c r="C88" s="238"/>
      <c r="D88" s="238"/>
      <c r="E88" s="238"/>
      <c r="F88" s="238"/>
      <c r="G88" s="238"/>
      <c r="H88" s="238"/>
      <c r="I88" s="238"/>
      <c r="J88" s="238"/>
      <c r="K88" s="238"/>
      <c r="L88" s="238"/>
      <c r="M88" s="238"/>
      <c r="N88" s="238"/>
      <c r="O88" s="238"/>
      <c r="P88" s="238"/>
      <c r="Q88" s="267"/>
      <c r="R88" s="267"/>
      <c r="S88" s="267"/>
      <c r="T88" s="267"/>
      <c r="U88" s="267"/>
      <c r="V88" s="268"/>
      <c r="W88" s="268"/>
      <c r="X88" s="268"/>
      <c r="Y88" s="268"/>
      <c r="Z88" s="268"/>
      <c r="AA88" s="268"/>
      <c r="AB88" s="268"/>
      <c r="AC88" s="268"/>
      <c r="AD88" s="268"/>
      <c r="AE88" s="268"/>
      <c r="AF88" s="272">
        <v>9678</v>
      </c>
      <c r="AG88" s="272"/>
      <c r="AH88" s="272"/>
      <c r="AI88" s="272"/>
      <c r="AJ88" s="272"/>
      <c r="AK88" s="268"/>
      <c r="AL88" s="268"/>
      <c r="AM88" s="268"/>
      <c r="AN88" s="268"/>
      <c r="AO88" s="268"/>
      <c r="AP88" s="272">
        <v>2190</v>
      </c>
      <c r="AQ88" s="272"/>
      <c r="AR88" s="272"/>
      <c r="AS88" s="272"/>
      <c r="AT88" s="272"/>
      <c r="AU88" s="272">
        <v>298</v>
      </c>
      <c r="AV88" s="272"/>
      <c r="AW88" s="272"/>
      <c r="AX88" s="272"/>
      <c r="AY88" s="272"/>
      <c r="AZ88" s="274"/>
      <c r="BA88" s="274"/>
      <c r="BB88" s="274"/>
      <c r="BC88" s="274"/>
      <c r="BD88" s="274"/>
      <c r="BE88" s="246"/>
      <c r="BF88" s="246"/>
      <c r="BG88" s="246"/>
      <c r="BH88" s="246"/>
      <c r="BI88" s="246"/>
      <c r="BJ88" s="246"/>
      <c r="BK88" s="246"/>
      <c r="BL88" s="246"/>
      <c r="BM88" s="246"/>
      <c r="BN88" s="246"/>
      <c r="BO88" s="246"/>
      <c r="BP88" s="246"/>
      <c r="BQ88" s="225">
        <v>82</v>
      </c>
      <c r="BR88" s="276"/>
      <c r="BS88" s="277"/>
      <c r="BT88" s="277"/>
      <c r="BU88" s="277"/>
      <c r="BV88" s="277"/>
      <c r="BW88" s="277"/>
      <c r="BX88" s="277"/>
      <c r="BY88" s="277"/>
      <c r="BZ88" s="277"/>
      <c r="CA88" s="277"/>
      <c r="CB88" s="277"/>
      <c r="CC88" s="277"/>
      <c r="CD88" s="277"/>
      <c r="CE88" s="277"/>
      <c r="CF88" s="277"/>
      <c r="CG88" s="277"/>
      <c r="CH88" s="278"/>
      <c r="CI88" s="278"/>
      <c r="CJ88" s="278"/>
      <c r="CK88" s="278"/>
      <c r="CL88" s="278"/>
      <c r="CM88" s="278"/>
      <c r="CN88" s="278"/>
      <c r="CO88" s="278"/>
      <c r="CP88" s="278"/>
      <c r="CQ88" s="278"/>
      <c r="CR88" s="278"/>
      <c r="CS88" s="278"/>
      <c r="CT88" s="278"/>
      <c r="CU88" s="278"/>
      <c r="CV88" s="278"/>
      <c r="CW88" s="278"/>
      <c r="CX88" s="278"/>
      <c r="CY88" s="278"/>
      <c r="CZ88" s="278"/>
      <c r="DA88" s="278"/>
      <c r="DB88" s="278"/>
      <c r="DC88" s="278"/>
      <c r="DD88" s="278"/>
      <c r="DE88" s="278"/>
      <c r="DF88" s="278"/>
      <c r="DG88" s="278"/>
      <c r="DH88" s="278"/>
      <c r="DI88" s="278"/>
      <c r="DJ88" s="278"/>
      <c r="DK88" s="278"/>
      <c r="DL88" s="278"/>
      <c r="DM88" s="278"/>
      <c r="DN88" s="278"/>
      <c r="DO88" s="278"/>
      <c r="DP88" s="278"/>
      <c r="DQ88" s="278"/>
      <c r="DR88" s="278"/>
      <c r="DS88" s="278"/>
      <c r="DT88" s="278"/>
      <c r="DU88" s="278"/>
      <c r="DV88" s="279"/>
      <c r="DW88" s="279"/>
      <c r="DX88" s="279"/>
      <c r="DY88" s="279"/>
      <c r="DZ88" s="279"/>
      <c r="EA88" s="181"/>
    </row>
    <row r="89" spans="1:131" s="182" customFormat="1" ht="26.25" customHeight="1" hidden="1">
      <c r="A89" s="293"/>
      <c r="B89" s="294"/>
      <c r="C89" s="294"/>
      <c r="D89" s="294"/>
      <c r="E89" s="294"/>
      <c r="F89" s="294"/>
      <c r="G89" s="294"/>
      <c r="H89" s="294"/>
      <c r="I89" s="294"/>
      <c r="J89" s="294"/>
      <c r="K89" s="294"/>
      <c r="L89" s="294"/>
      <c r="M89" s="294"/>
      <c r="N89" s="294"/>
      <c r="O89" s="294"/>
      <c r="P89" s="294"/>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c r="AZ89" s="296"/>
      <c r="BA89" s="296"/>
      <c r="BB89" s="296"/>
      <c r="BC89" s="296"/>
      <c r="BD89" s="296"/>
      <c r="BE89" s="246"/>
      <c r="BF89" s="246"/>
      <c r="BG89" s="246"/>
      <c r="BH89" s="246"/>
      <c r="BI89" s="246"/>
      <c r="BJ89" s="246"/>
      <c r="BK89" s="246"/>
      <c r="BL89" s="246"/>
      <c r="BM89" s="246"/>
      <c r="BN89" s="246"/>
      <c r="BO89" s="246"/>
      <c r="BP89" s="246"/>
      <c r="BQ89" s="225">
        <v>83</v>
      </c>
      <c r="BR89" s="276"/>
      <c r="BS89" s="277"/>
      <c r="BT89" s="277"/>
      <c r="BU89" s="277"/>
      <c r="BV89" s="277"/>
      <c r="BW89" s="277"/>
      <c r="BX89" s="277"/>
      <c r="BY89" s="277"/>
      <c r="BZ89" s="277"/>
      <c r="CA89" s="277"/>
      <c r="CB89" s="277"/>
      <c r="CC89" s="277"/>
      <c r="CD89" s="277"/>
      <c r="CE89" s="277"/>
      <c r="CF89" s="277"/>
      <c r="CG89" s="277"/>
      <c r="CH89" s="278"/>
      <c r="CI89" s="278"/>
      <c r="CJ89" s="278"/>
      <c r="CK89" s="278"/>
      <c r="CL89" s="278"/>
      <c r="CM89" s="278"/>
      <c r="CN89" s="278"/>
      <c r="CO89" s="278"/>
      <c r="CP89" s="278"/>
      <c r="CQ89" s="278"/>
      <c r="CR89" s="278"/>
      <c r="CS89" s="278"/>
      <c r="CT89" s="278"/>
      <c r="CU89" s="278"/>
      <c r="CV89" s="278"/>
      <c r="CW89" s="278"/>
      <c r="CX89" s="278"/>
      <c r="CY89" s="278"/>
      <c r="CZ89" s="278"/>
      <c r="DA89" s="278"/>
      <c r="DB89" s="278"/>
      <c r="DC89" s="278"/>
      <c r="DD89" s="278"/>
      <c r="DE89" s="278"/>
      <c r="DF89" s="278"/>
      <c r="DG89" s="278"/>
      <c r="DH89" s="278"/>
      <c r="DI89" s="278"/>
      <c r="DJ89" s="278"/>
      <c r="DK89" s="278"/>
      <c r="DL89" s="278"/>
      <c r="DM89" s="278"/>
      <c r="DN89" s="278"/>
      <c r="DO89" s="278"/>
      <c r="DP89" s="278"/>
      <c r="DQ89" s="278"/>
      <c r="DR89" s="278"/>
      <c r="DS89" s="278"/>
      <c r="DT89" s="278"/>
      <c r="DU89" s="278"/>
      <c r="DV89" s="279"/>
      <c r="DW89" s="279"/>
      <c r="DX89" s="279"/>
      <c r="DY89" s="279"/>
      <c r="DZ89" s="279"/>
      <c r="EA89" s="181"/>
    </row>
    <row r="90" spans="1:131" s="182" customFormat="1" ht="26.25" customHeight="1" hidden="1">
      <c r="A90" s="293"/>
      <c r="B90" s="294"/>
      <c r="C90" s="294"/>
      <c r="D90" s="294"/>
      <c r="E90" s="294"/>
      <c r="F90" s="294"/>
      <c r="G90" s="294"/>
      <c r="H90" s="294"/>
      <c r="I90" s="294"/>
      <c r="J90" s="294"/>
      <c r="K90" s="294"/>
      <c r="L90" s="294"/>
      <c r="M90" s="294"/>
      <c r="N90" s="294"/>
      <c r="O90" s="294"/>
      <c r="P90" s="294"/>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5"/>
      <c r="AZ90" s="296"/>
      <c r="BA90" s="296"/>
      <c r="BB90" s="296"/>
      <c r="BC90" s="296"/>
      <c r="BD90" s="296"/>
      <c r="BE90" s="246"/>
      <c r="BF90" s="246"/>
      <c r="BG90" s="246"/>
      <c r="BH90" s="246"/>
      <c r="BI90" s="246"/>
      <c r="BJ90" s="246"/>
      <c r="BK90" s="246"/>
      <c r="BL90" s="246"/>
      <c r="BM90" s="246"/>
      <c r="BN90" s="246"/>
      <c r="BO90" s="246"/>
      <c r="BP90" s="246"/>
      <c r="BQ90" s="225">
        <v>84</v>
      </c>
      <c r="BR90" s="276"/>
      <c r="BS90" s="277"/>
      <c r="BT90" s="277"/>
      <c r="BU90" s="277"/>
      <c r="BV90" s="277"/>
      <c r="BW90" s="277"/>
      <c r="BX90" s="277"/>
      <c r="BY90" s="277"/>
      <c r="BZ90" s="277"/>
      <c r="CA90" s="277"/>
      <c r="CB90" s="277"/>
      <c r="CC90" s="277"/>
      <c r="CD90" s="277"/>
      <c r="CE90" s="277"/>
      <c r="CF90" s="277"/>
      <c r="CG90" s="277"/>
      <c r="CH90" s="278"/>
      <c r="CI90" s="278"/>
      <c r="CJ90" s="278"/>
      <c r="CK90" s="278"/>
      <c r="CL90" s="278"/>
      <c r="CM90" s="278"/>
      <c r="CN90" s="278"/>
      <c r="CO90" s="278"/>
      <c r="CP90" s="278"/>
      <c r="CQ90" s="278"/>
      <c r="CR90" s="278"/>
      <c r="CS90" s="278"/>
      <c r="CT90" s="278"/>
      <c r="CU90" s="278"/>
      <c r="CV90" s="278"/>
      <c r="CW90" s="278"/>
      <c r="CX90" s="278"/>
      <c r="CY90" s="278"/>
      <c r="CZ90" s="278"/>
      <c r="DA90" s="278"/>
      <c r="DB90" s="278"/>
      <c r="DC90" s="278"/>
      <c r="DD90" s="278"/>
      <c r="DE90" s="278"/>
      <c r="DF90" s="278"/>
      <c r="DG90" s="278"/>
      <c r="DH90" s="278"/>
      <c r="DI90" s="278"/>
      <c r="DJ90" s="278"/>
      <c r="DK90" s="278"/>
      <c r="DL90" s="278"/>
      <c r="DM90" s="278"/>
      <c r="DN90" s="278"/>
      <c r="DO90" s="278"/>
      <c r="DP90" s="278"/>
      <c r="DQ90" s="278"/>
      <c r="DR90" s="278"/>
      <c r="DS90" s="278"/>
      <c r="DT90" s="278"/>
      <c r="DU90" s="278"/>
      <c r="DV90" s="279"/>
      <c r="DW90" s="279"/>
      <c r="DX90" s="279"/>
      <c r="DY90" s="279"/>
      <c r="DZ90" s="279"/>
      <c r="EA90" s="181"/>
    </row>
    <row r="91" spans="1:131" s="182" customFormat="1" ht="26.25" customHeight="1" hidden="1">
      <c r="A91" s="293"/>
      <c r="B91" s="294"/>
      <c r="C91" s="294"/>
      <c r="D91" s="294"/>
      <c r="E91" s="294"/>
      <c r="F91" s="294"/>
      <c r="G91" s="294"/>
      <c r="H91" s="294"/>
      <c r="I91" s="294"/>
      <c r="J91" s="294"/>
      <c r="K91" s="294"/>
      <c r="L91" s="294"/>
      <c r="M91" s="294"/>
      <c r="N91" s="294"/>
      <c r="O91" s="294"/>
      <c r="P91" s="294"/>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5"/>
      <c r="AZ91" s="296"/>
      <c r="BA91" s="296"/>
      <c r="BB91" s="296"/>
      <c r="BC91" s="296"/>
      <c r="BD91" s="296"/>
      <c r="BE91" s="246"/>
      <c r="BF91" s="246"/>
      <c r="BG91" s="246"/>
      <c r="BH91" s="246"/>
      <c r="BI91" s="246"/>
      <c r="BJ91" s="246"/>
      <c r="BK91" s="246"/>
      <c r="BL91" s="246"/>
      <c r="BM91" s="246"/>
      <c r="BN91" s="246"/>
      <c r="BO91" s="246"/>
      <c r="BP91" s="246"/>
      <c r="BQ91" s="225">
        <v>85</v>
      </c>
      <c r="BR91" s="276"/>
      <c r="BS91" s="277"/>
      <c r="BT91" s="277"/>
      <c r="BU91" s="277"/>
      <c r="BV91" s="277"/>
      <c r="BW91" s="277"/>
      <c r="BX91" s="277"/>
      <c r="BY91" s="277"/>
      <c r="BZ91" s="277"/>
      <c r="CA91" s="277"/>
      <c r="CB91" s="277"/>
      <c r="CC91" s="277"/>
      <c r="CD91" s="277"/>
      <c r="CE91" s="277"/>
      <c r="CF91" s="277"/>
      <c r="CG91" s="277"/>
      <c r="CH91" s="278"/>
      <c r="CI91" s="278"/>
      <c r="CJ91" s="278"/>
      <c r="CK91" s="278"/>
      <c r="CL91" s="278"/>
      <c r="CM91" s="278"/>
      <c r="CN91" s="278"/>
      <c r="CO91" s="278"/>
      <c r="CP91" s="278"/>
      <c r="CQ91" s="278"/>
      <c r="CR91" s="278"/>
      <c r="CS91" s="278"/>
      <c r="CT91" s="278"/>
      <c r="CU91" s="278"/>
      <c r="CV91" s="278"/>
      <c r="CW91" s="278"/>
      <c r="CX91" s="278"/>
      <c r="CY91" s="278"/>
      <c r="CZ91" s="278"/>
      <c r="DA91" s="278"/>
      <c r="DB91" s="278"/>
      <c r="DC91" s="278"/>
      <c r="DD91" s="278"/>
      <c r="DE91" s="278"/>
      <c r="DF91" s="278"/>
      <c r="DG91" s="278"/>
      <c r="DH91" s="278"/>
      <c r="DI91" s="278"/>
      <c r="DJ91" s="278"/>
      <c r="DK91" s="278"/>
      <c r="DL91" s="278"/>
      <c r="DM91" s="278"/>
      <c r="DN91" s="278"/>
      <c r="DO91" s="278"/>
      <c r="DP91" s="278"/>
      <c r="DQ91" s="278"/>
      <c r="DR91" s="278"/>
      <c r="DS91" s="278"/>
      <c r="DT91" s="278"/>
      <c r="DU91" s="278"/>
      <c r="DV91" s="279"/>
      <c r="DW91" s="279"/>
      <c r="DX91" s="279"/>
      <c r="DY91" s="279"/>
      <c r="DZ91" s="279"/>
      <c r="EA91" s="181"/>
    </row>
    <row r="92" spans="1:131" s="182" customFormat="1" ht="26.25" customHeight="1" hidden="1">
      <c r="A92" s="293"/>
      <c r="B92" s="294"/>
      <c r="C92" s="294"/>
      <c r="D92" s="294"/>
      <c r="E92" s="294"/>
      <c r="F92" s="294"/>
      <c r="G92" s="294"/>
      <c r="H92" s="294"/>
      <c r="I92" s="294"/>
      <c r="J92" s="294"/>
      <c r="K92" s="294"/>
      <c r="L92" s="294"/>
      <c r="M92" s="294"/>
      <c r="N92" s="294"/>
      <c r="O92" s="294"/>
      <c r="P92" s="294"/>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c r="AY92" s="295"/>
      <c r="AZ92" s="296"/>
      <c r="BA92" s="296"/>
      <c r="BB92" s="296"/>
      <c r="BC92" s="296"/>
      <c r="BD92" s="296"/>
      <c r="BE92" s="246"/>
      <c r="BF92" s="246"/>
      <c r="BG92" s="246"/>
      <c r="BH92" s="246"/>
      <c r="BI92" s="246"/>
      <c r="BJ92" s="246"/>
      <c r="BK92" s="246"/>
      <c r="BL92" s="246"/>
      <c r="BM92" s="246"/>
      <c r="BN92" s="246"/>
      <c r="BO92" s="246"/>
      <c r="BP92" s="246"/>
      <c r="BQ92" s="225">
        <v>86</v>
      </c>
      <c r="BR92" s="276"/>
      <c r="BS92" s="277"/>
      <c r="BT92" s="277"/>
      <c r="BU92" s="277"/>
      <c r="BV92" s="277"/>
      <c r="BW92" s="277"/>
      <c r="BX92" s="277"/>
      <c r="BY92" s="277"/>
      <c r="BZ92" s="277"/>
      <c r="CA92" s="277"/>
      <c r="CB92" s="277"/>
      <c r="CC92" s="277"/>
      <c r="CD92" s="277"/>
      <c r="CE92" s="277"/>
      <c r="CF92" s="277"/>
      <c r="CG92" s="277"/>
      <c r="CH92" s="278"/>
      <c r="CI92" s="278"/>
      <c r="CJ92" s="278"/>
      <c r="CK92" s="278"/>
      <c r="CL92" s="278"/>
      <c r="CM92" s="278"/>
      <c r="CN92" s="278"/>
      <c r="CO92" s="278"/>
      <c r="CP92" s="278"/>
      <c r="CQ92" s="278"/>
      <c r="CR92" s="278"/>
      <c r="CS92" s="278"/>
      <c r="CT92" s="278"/>
      <c r="CU92" s="278"/>
      <c r="CV92" s="278"/>
      <c r="CW92" s="278"/>
      <c r="CX92" s="278"/>
      <c r="CY92" s="278"/>
      <c r="CZ92" s="278"/>
      <c r="DA92" s="278"/>
      <c r="DB92" s="278"/>
      <c r="DC92" s="278"/>
      <c r="DD92" s="278"/>
      <c r="DE92" s="278"/>
      <c r="DF92" s="278"/>
      <c r="DG92" s="278"/>
      <c r="DH92" s="278"/>
      <c r="DI92" s="278"/>
      <c r="DJ92" s="278"/>
      <c r="DK92" s="278"/>
      <c r="DL92" s="278"/>
      <c r="DM92" s="278"/>
      <c r="DN92" s="278"/>
      <c r="DO92" s="278"/>
      <c r="DP92" s="278"/>
      <c r="DQ92" s="278"/>
      <c r="DR92" s="278"/>
      <c r="DS92" s="278"/>
      <c r="DT92" s="278"/>
      <c r="DU92" s="278"/>
      <c r="DV92" s="279"/>
      <c r="DW92" s="279"/>
      <c r="DX92" s="279"/>
      <c r="DY92" s="279"/>
      <c r="DZ92" s="279"/>
      <c r="EA92" s="181"/>
    </row>
    <row r="93" spans="1:131" s="182" customFormat="1" ht="26.25" customHeight="1" hidden="1">
      <c r="A93" s="293"/>
      <c r="B93" s="294"/>
      <c r="C93" s="294"/>
      <c r="D93" s="294"/>
      <c r="E93" s="294"/>
      <c r="F93" s="294"/>
      <c r="G93" s="294"/>
      <c r="H93" s="294"/>
      <c r="I93" s="294"/>
      <c r="J93" s="294"/>
      <c r="K93" s="294"/>
      <c r="L93" s="294"/>
      <c r="M93" s="294"/>
      <c r="N93" s="294"/>
      <c r="O93" s="294"/>
      <c r="P93" s="294"/>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5"/>
      <c r="AY93" s="295"/>
      <c r="AZ93" s="296"/>
      <c r="BA93" s="296"/>
      <c r="BB93" s="296"/>
      <c r="BC93" s="296"/>
      <c r="BD93" s="296"/>
      <c r="BE93" s="246"/>
      <c r="BF93" s="246"/>
      <c r="BG93" s="246"/>
      <c r="BH93" s="246"/>
      <c r="BI93" s="246"/>
      <c r="BJ93" s="246"/>
      <c r="BK93" s="246"/>
      <c r="BL93" s="246"/>
      <c r="BM93" s="246"/>
      <c r="BN93" s="246"/>
      <c r="BO93" s="246"/>
      <c r="BP93" s="246"/>
      <c r="BQ93" s="225">
        <v>87</v>
      </c>
      <c r="BR93" s="276"/>
      <c r="BS93" s="277"/>
      <c r="BT93" s="277"/>
      <c r="BU93" s="277"/>
      <c r="BV93" s="277"/>
      <c r="BW93" s="277"/>
      <c r="BX93" s="277"/>
      <c r="BY93" s="277"/>
      <c r="BZ93" s="277"/>
      <c r="CA93" s="277"/>
      <c r="CB93" s="277"/>
      <c r="CC93" s="277"/>
      <c r="CD93" s="277"/>
      <c r="CE93" s="277"/>
      <c r="CF93" s="277"/>
      <c r="CG93" s="277"/>
      <c r="CH93" s="278"/>
      <c r="CI93" s="278"/>
      <c r="CJ93" s="278"/>
      <c r="CK93" s="278"/>
      <c r="CL93" s="278"/>
      <c r="CM93" s="278"/>
      <c r="CN93" s="278"/>
      <c r="CO93" s="278"/>
      <c r="CP93" s="278"/>
      <c r="CQ93" s="278"/>
      <c r="CR93" s="278"/>
      <c r="CS93" s="278"/>
      <c r="CT93" s="278"/>
      <c r="CU93" s="278"/>
      <c r="CV93" s="278"/>
      <c r="CW93" s="278"/>
      <c r="CX93" s="278"/>
      <c r="CY93" s="278"/>
      <c r="CZ93" s="278"/>
      <c r="DA93" s="278"/>
      <c r="DB93" s="278"/>
      <c r="DC93" s="278"/>
      <c r="DD93" s="278"/>
      <c r="DE93" s="278"/>
      <c r="DF93" s="278"/>
      <c r="DG93" s="278"/>
      <c r="DH93" s="278"/>
      <c r="DI93" s="278"/>
      <c r="DJ93" s="278"/>
      <c r="DK93" s="278"/>
      <c r="DL93" s="278"/>
      <c r="DM93" s="278"/>
      <c r="DN93" s="278"/>
      <c r="DO93" s="278"/>
      <c r="DP93" s="278"/>
      <c r="DQ93" s="278"/>
      <c r="DR93" s="278"/>
      <c r="DS93" s="278"/>
      <c r="DT93" s="278"/>
      <c r="DU93" s="278"/>
      <c r="DV93" s="279"/>
      <c r="DW93" s="279"/>
      <c r="DX93" s="279"/>
      <c r="DY93" s="279"/>
      <c r="DZ93" s="279"/>
      <c r="EA93" s="181"/>
    </row>
    <row r="94" spans="1:131" s="182" customFormat="1" ht="26.25" customHeight="1" hidden="1">
      <c r="A94" s="293"/>
      <c r="B94" s="294"/>
      <c r="C94" s="294"/>
      <c r="D94" s="294"/>
      <c r="E94" s="294"/>
      <c r="F94" s="294"/>
      <c r="G94" s="294"/>
      <c r="H94" s="294"/>
      <c r="I94" s="294"/>
      <c r="J94" s="294"/>
      <c r="K94" s="294"/>
      <c r="L94" s="294"/>
      <c r="M94" s="294"/>
      <c r="N94" s="294"/>
      <c r="O94" s="294"/>
      <c r="P94" s="294"/>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6"/>
      <c r="BA94" s="296"/>
      <c r="BB94" s="296"/>
      <c r="BC94" s="296"/>
      <c r="BD94" s="296"/>
      <c r="BE94" s="246"/>
      <c r="BF94" s="246"/>
      <c r="BG94" s="246"/>
      <c r="BH94" s="246"/>
      <c r="BI94" s="246"/>
      <c r="BJ94" s="246"/>
      <c r="BK94" s="246"/>
      <c r="BL94" s="246"/>
      <c r="BM94" s="246"/>
      <c r="BN94" s="246"/>
      <c r="BO94" s="246"/>
      <c r="BP94" s="246"/>
      <c r="BQ94" s="225">
        <v>88</v>
      </c>
      <c r="BR94" s="276"/>
      <c r="BS94" s="277"/>
      <c r="BT94" s="277"/>
      <c r="BU94" s="277"/>
      <c r="BV94" s="277"/>
      <c r="BW94" s="277"/>
      <c r="BX94" s="277"/>
      <c r="BY94" s="277"/>
      <c r="BZ94" s="277"/>
      <c r="CA94" s="277"/>
      <c r="CB94" s="277"/>
      <c r="CC94" s="277"/>
      <c r="CD94" s="277"/>
      <c r="CE94" s="277"/>
      <c r="CF94" s="277"/>
      <c r="CG94" s="277"/>
      <c r="CH94" s="278"/>
      <c r="CI94" s="278"/>
      <c r="CJ94" s="278"/>
      <c r="CK94" s="278"/>
      <c r="CL94" s="278"/>
      <c r="CM94" s="278"/>
      <c r="CN94" s="278"/>
      <c r="CO94" s="278"/>
      <c r="CP94" s="278"/>
      <c r="CQ94" s="278"/>
      <c r="CR94" s="278"/>
      <c r="CS94" s="278"/>
      <c r="CT94" s="278"/>
      <c r="CU94" s="278"/>
      <c r="CV94" s="278"/>
      <c r="CW94" s="278"/>
      <c r="CX94" s="278"/>
      <c r="CY94" s="278"/>
      <c r="CZ94" s="278"/>
      <c r="DA94" s="278"/>
      <c r="DB94" s="278"/>
      <c r="DC94" s="278"/>
      <c r="DD94" s="278"/>
      <c r="DE94" s="278"/>
      <c r="DF94" s="278"/>
      <c r="DG94" s="278"/>
      <c r="DH94" s="278"/>
      <c r="DI94" s="278"/>
      <c r="DJ94" s="278"/>
      <c r="DK94" s="278"/>
      <c r="DL94" s="278"/>
      <c r="DM94" s="278"/>
      <c r="DN94" s="278"/>
      <c r="DO94" s="278"/>
      <c r="DP94" s="278"/>
      <c r="DQ94" s="278"/>
      <c r="DR94" s="278"/>
      <c r="DS94" s="278"/>
      <c r="DT94" s="278"/>
      <c r="DU94" s="278"/>
      <c r="DV94" s="279"/>
      <c r="DW94" s="279"/>
      <c r="DX94" s="279"/>
      <c r="DY94" s="279"/>
      <c r="DZ94" s="279"/>
      <c r="EA94" s="181"/>
    </row>
    <row r="95" spans="1:131" s="182" customFormat="1" ht="26.25" customHeight="1" hidden="1">
      <c r="A95" s="293"/>
      <c r="B95" s="294"/>
      <c r="C95" s="294"/>
      <c r="D95" s="294"/>
      <c r="E95" s="294"/>
      <c r="F95" s="294"/>
      <c r="G95" s="294"/>
      <c r="H95" s="294"/>
      <c r="I95" s="294"/>
      <c r="J95" s="294"/>
      <c r="K95" s="294"/>
      <c r="L95" s="294"/>
      <c r="M95" s="294"/>
      <c r="N95" s="294"/>
      <c r="O95" s="294"/>
      <c r="P95" s="294"/>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295"/>
      <c r="AY95" s="295"/>
      <c r="AZ95" s="296"/>
      <c r="BA95" s="296"/>
      <c r="BB95" s="296"/>
      <c r="BC95" s="296"/>
      <c r="BD95" s="296"/>
      <c r="BE95" s="246"/>
      <c r="BF95" s="246"/>
      <c r="BG95" s="246"/>
      <c r="BH95" s="246"/>
      <c r="BI95" s="246"/>
      <c r="BJ95" s="246"/>
      <c r="BK95" s="246"/>
      <c r="BL95" s="246"/>
      <c r="BM95" s="246"/>
      <c r="BN95" s="246"/>
      <c r="BO95" s="246"/>
      <c r="BP95" s="246"/>
      <c r="BQ95" s="225">
        <v>89</v>
      </c>
      <c r="BR95" s="276"/>
      <c r="BS95" s="277"/>
      <c r="BT95" s="277"/>
      <c r="BU95" s="277"/>
      <c r="BV95" s="277"/>
      <c r="BW95" s="277"/>
      <c r="BX95" s="277"/>
      <c r="BY95" s="277"/>
      <c r="BZ95" s="277"/>
      <c r="CA95" s="277"/>
      <c r="CB95" s="277"/>
      <c r="CC95" s="277"/>
      <c r="CD95" s="277"/>
      <c r="CE95" s="277"/>
      <c r="CF95" s="277"/>
      <c r="CG95" s="277"/>
      <c r="CH95" s="278"/>
      <c r="CI95" s="278"/>
      <c r="CJ95" s="278"/>
      <c r="CK95" s="278"/>
      <c r="CL95" s="278"/>
      <c r="CM95" s="278"/>
      <c r="CN95" s="278"/>
      <c r="CO95" s="278"/>
      <c r="CP95" s="278"/>
      <c r="CQ95" s="278"/>
      <c r="CR95" s="278"/>
      <c r="CS95" s="278"/>
      <c r="CT95" s="278"/>
      <c r="CU95" s="278"/>
      <c r="CV95" s="278"/>
      <c r="CW95" s="278"/>
      <c r="CX95" s="278"/>
      <c r="CY95" s="278"/>
      <c r="CZ95" s="278"/>
      <c r="DA95" s="278"/>
      <c r="DB95" s="278"/>
      <c r="DC95" s="278"/>
      <c r="DD95" s="278"/>
      <c r="DE95" s="278"/>
      <c r="DF95" s="278"/>
      <c r="DG95" s="278"/>
      <c r="DH95" s="278"/>
      <c r="DI95" s="278"/>
      <c r="DJ95" s="278"/>
      <c r="DK95" s="278"/>
      <c r="DL95" s="278"/>
      <c r="DM95" s="278"/>
      <c r="DN95" s="278"/>
      <c r="DO95" s="278"/>
      <c r="DP95" s="278"/>
      <c r="DQ95" s="278"/>
      <c r="DR95" s="278"/>
      <c r="DS95" s="278"/>
      <c r="DT95" s="278"/>
      <c r="DU95" s="278"/>
      <c r="DV95" s="279"/>
      <c r="DW95" s="279"/>
      <c r="DX95" s="279"/>
      <c r="DY95" s="279"/>
      <c r="DZ95" s="279"/>
      <c r="EA95" s="181"/>
    </row>
    <row r="96" spans="1:131" s="182" customFormat="1" ht="26.25" customHeight="1" hidden="1">
      <c r="A96" s="293"/>
      <c r="B96" s="294"/>
      <c r="C96" s="294"/>
      <c r="D96" s="294"/>
      <c r="E96" s="294"/>
      <c r="F96" s="294"/>
      <c r="G96" s="294"/>
      <c r="H96" s="294"/>
      <c r="I96" s="294"/>
      <c r="J96" s="294"/>
      <c r="K96" s="294"/>
      <c r="L96" s="294"/>
      <c r="M96" s="294"/>
      <c r="N96" s="294"/>
      <c r="O96" s="294"/>
      <c r="P96" s="294"/>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5"/>
      <c r="AZ96" s="296"/>
      <c r="BA96" s="296"/>
      <c r="BB96" s="296"/>
      <c r="BC96" s="296"/>
      <c r="BD96" s="296"/>
      <c r="BE96" s="246"/>
      <c r="BF96" s="246"/>
      <c r="BG96" s="246"/>
      <c r="BH96" s="246"/>
      <c r="BI96" s="246"/>
      <c r="BJ96" s="246"/>
      <c r="BK96" s="246"/>
      <c r="BL96" s="246"/>
      <c r="BM96" s="246"/>
      <c r="BN96" s="246"/>
      <c r="BO96" s="246"/>
      <c r="BP96" s="246"/>
      <c r="BQ96" s="225">
        <v>90</v>
      </c>
      <c r="BR96" s="276"/>
      <c r="BS96" s="277"/>
      <c r="BT96" s="277"/>
      <c r="BU96" s="277"/>
      <c r="BV96" s="277"/>
      <c r="BW96" s="277"/>
      <c r="BX96" s="277"/>
      <c r="BY96" s="277"/>
      <c r="BZ96" s="277"/>
      <c r="CA96" s="277"/>
      <c r="CB96" s="277"/>
      <c r="CC96" s="277"/>
      <c r="CD96" s="277"/>
      <c r="CE96" s="277"/>
      <c r="CF96" s="277"/>
      <c r="CG96" s="277"/>
      <c r="CH96" s="278"/>
      <c r="CI96" s="278"/>
      <c r="CJ96" s="278"/>
      <c r="CK96" s="278"/>
      <c r="CL96" s="278"/>
      <c r="CM96" s="278"/>
      <c r="CN96" s="278"/>
      <c r="CO96" s="278"/>
      <c r="CP96" s="278"/>
      <c r="CQ96" s="278"/>
      <c r="CR96" s="278"/>
      <c r="CS96" s="278"/>
      <c r="CT96" s="278"/>
      <c r="CU96" s="278"/>
      <c r="CV96" s="278"/>
      <c r="CW96" s="278"/>
      <c r="CX96" s="278"/>
      <c r="CY96" s="278"/>
      <c r="CZ96" s="278"/>
      <c r="DA96" s="278"/>
      <c r="DB96" s="278"/>
      <c r="DC96" s="278"/>
      <c r="DD96" s="278"/>
      <c r="DE96" s="278"/>
      <c r="DF96" s="278"/>
      <c r="DG96" s="278"/>
      <c r="DH96" s="278"/>
      <c r="DI96" s="278"/>
      <c r="DJ96" s="278"/>
      <c r="DK96" s="278"/>
      <c r="DL96" s="278"/>
      <c r="DM96" s="278"/>
      <c r="DN96" s="278"/>
      <c r="DO96" s="278"/>
      <c r="DP96" s="278"/>
      <c r="DQ96" s="278"/>
      <c r="DR96" s="278"/>
      <c r="DS96" s="278"/>
      <c r="DT96" s="278"/>
      <c r="DU96" s="278"/>
      <c r="DV96" s="279"/>
      <c r="DW96" s="279"/>
      <c r="DX96" s="279"/>
      <c r="DY96" s="279"/>
      <c r="DZ96" s="279"/>
      <c r="EA96" s="181"/>
    </row>
    <row r="97" spans="1:131" s="182" customFormat="1" ht="26.25" customHeight="1" hidden="1">
      <c r="A97" s="293"/>
      <c r="B97" s="294"/>
      <c r="C97" s="294"/>
      <c r="D97" s="294"/>
      <c r="E97" s="294"/>
      <c r="F97" s="294"/>
      <c r="G97" s="294"/>
      <c r="H97" s="294"/>
      <c r="I97" s="294"/>
      <c r="J97" s="294"/>
      <c r="K97" s="294"/>
      <c r="L97" s="294"/>
      <c r="M97" s="294"/>
      <c r="N97" s="294"/>
      <c r="O97" s="294"/>
      <c r="P97" s="294"/>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6"/>
      <c r="BA97" s="296"/>
      <c r="BB97" s="296"/>
      <c r="BC97" s="296"/>
      <c r="BD97" s="296"/>
      <c r="BE97" s="246"/>
      <c r="BF97" s="246"/>
      <c r="BG97" s="246"/>
      <c r="BH97" s="246"/>
      <c r="BI97" s="246"/>
      <c r="BJ97" s="246"/>
      <c r="BK97" s="246"/>
      <c r="BL97" s="246"/>
      <c r="BM97" s="246"/>
      <c r="BN97" s="246"/>
      <c r="BO97" s="246"/>
      <c r="BP97" s="246"/>
      <c r="BQ97" s="225">
        <v>91</v>
      </c>
      <c r="BR97" s="276"/>
      <c r="BS97" s="277"/>
      <c r="BT97" s="277"/>
      <c r="BU97" s="277"/>
      <c r="BV97" s="277"/>
      <c r="BW97" s="277"/>
      <c r="BX97" s="277"/>
      <c r="BY97" s="277"/>
      <c r="BZ97" s="277"/>
      <c r="CA97" s="277"/>
      <c r="CB97" s="277"/>
      <c r="CC97" s="277"/>
      <c r="CD97" s="277"/>
      <c r="CE97" s="277"/>
      <c r="CF97" s="277"/>
      <c r="CG97" s="277"/>
      <c r="CH97" s="278"/>
      <c r="CI97" s="278"/>
      <c r="CJ97" s="278"/>
      <c r="CK97" s="278"/>
      <c r="CL97" s="278"/>
      <c r="CM97" s="278"/>
      <c r="CN97" s="278"/>
      <c r="CO97" s="278"/>
      <c r="CP97" s="278"/>
      <c r="CQ97" s="278"/>
      <c r="CR97" s="278"/>
      <c r="CS97" s="278"/>
      <c r="CT97" s="278"/>
      <c r="CU97" s="278"/>
      <c r="CV97" s="278"/>
      <c r="CW97" s="278"/>
      <c r="CX97" s="278"/>
      <c r="CY97" s="278"/>
      <c r="CZ97" s="278"/>
      <c r="DA97" s="278"/>
      <c r="DB97" s="278"/>
      <c r="DC97" s="278"/>
      <c r="DD97" s="278"/>
      <c r="DE97" s="278"/>
      <c r="DF97" s="278"/>
      <c r="DG97" s="278"/>
      <c r="DH97" s="278"/>
      <c r="DI97" s="278"/>
      <c r="DJ97" s="278"/>
      <c r="DK97" s="278"/>
      <c r="DL97" s="278"/>
      <c r="DM97" s="278"/>
      <c r="DN97" s="278"/>
      <c r="DO97" s="278"/>
      <c r="DP97" s="278"/>
      <c r="DQ97" s="278"/>
      <c r="DR97" s="278"/>
      <c r="DS97" s="278"/>
      <c r="DT97" s="278"/>
      <c r="DU97" s="278"/>
      <c r="DV97" s="279"/>
      <c r="DW97" s="279"/>
      <c r="DX97" s="279"/>
      <c r="DY97" s="279"/>
      <c r="DZ97" s="279"/>
      <c r="EA97" s="181"/>
    </row>
    <row r="98" spans="1:131" s="182" customFormat="1" ht="26.25" customHeight="1" hidden="1">
      <c r="A98" s="293"/>
      <c r="B98" s="294"/>
      <c r="C98" s="294"/>
      <c r="D98" s="294"/>
      <c r="E98" s="294"/>
      <c r="F98" s="294"/>
      <c r="G98" s="294"/>
      <c r="H98" s="294"/>
      <c r="I98" s="294"/>
      <c r="J98" s="294"/>
      <c r="K98" s="294"/>
      <c r="L98" s="294"/>
      <c r="M98" s="294"/>
      <c r="N98" s="294"/>
      <c r="O98" s="294"/>
      <c r="P98" s="294"/>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6"/>
      <c r="BA98" s="296"/>
      <c r="BB98" s="296"/>
      <c r="BC98" s="296"/>
      <c r="BD98" s="296"/>
      <c r="BE98" s="246"/>
      <c r="BF98" s="246"/>
      <c r="BG98" s="246"/>
      <c r="BH98" s="246"/>
      <c r="BI98" s="246"/>
      <c r="BJ98" s="246"/>
      <c r="BK98" s="246"/>
      <c r="BL98" s="246"/>
      <c r="BM98" s="246"/>
      <c r="BN98" s="246"/>
      <c r="BO98" s="246"/>
      <c r="BP98" s="246"/>
      <c r="BQ98" s="225">
        <v>92</v>
      </c>
      <c r="BR98" s="276"/>
      <c r="BS98" s="277"/>
      <c r="BT98" s="277"/>
      <c r="BU98" s="277"/>
      <c r="BV98" s="277"/>
      <c r="BW98" s="277"/>
      <c r="BX98" s="277"/>
      <c r="BY98" s="277"/>
      <c r="BZ98" s="277"/>
      <c r="CA98" s="277"/>
      <c r="CB98" s="277"/>
      <c r="CC98" s="277"/>
      <c r="CD98" s="277"/>
      <c r="CE98" s="277"/>
      <c r="CF98" s="277"/>
      <c r="CG98" s="277"/>
      <c r="CH98" s="278"/>
      <c r="CI98" s="278"/>
      <c r="CJ98" s="278"/>
      <c r="CK98" s="278"/>
      <c r="CL98" s="278"/>
      <c r="CM98" s="278"/>
      <c r="CN98" s="278"/>
      <c r="CO98" s="278"/>
      <c r="CP98" s="278"/>
      <c r="CQ98" s="278"/>
      <c r="CR98" s="278"/>
      <c r="CS98" s="278"/>
      <c r="CT98" s="278"/>
      <c r="CU98" s="278"/>
      <c r="CV98" s="278"/>
      <c r="CW98" s="278"/>
      <c r="CX98" s="278"/>
      <c r="CY98" s="278"/>
      <c r="CZ98" s="278"/>
      <c r="DA98" s="278"/>
      <c r="DB98" s="278"/>
      <c r="DC98" s="278"/>
      <c r="DD98" s="278"/>
      <c r="DE98" s="278"/>
      <c r="DF98" s="278"/>
      <c r="DG98" s="278"/>
      <c r="DH98" s="278"/>
      <c r="DI98" s="278"/>
      <c r="DJ98" s="278"/>
      <c r="DK98" s="278"/>
      <c r="DL98" s="278"/>
      <c r="DM98" s="278"/>
      <c r="DN98" s="278"/>
      <c r="DO98" s="278"/>
      <c r="DP98" s="278"/>
      <c r="DQ98" s="278"/>
      <c r="DR98" s="278"/>
      <c r="DS98" s="278"/>
      <c r="DT98" s="278"/>
      <c r="DU98" s="278"/>
      <c r="DV98" s="279"/>
      <c r="DW98" s="279"/>
      <c r="DX98" s="279"/>
      <c r="DY98" s="279"/>
      <c r="DZ98" s="279"/>
      <c r="EA98" s="181"/>
    </row>
    <row r="99" spans="1:131" s="182" customFormat="1" ht="26.25" customHeight="1" hidden="1">
      <c r="A99" s="293"/>
      <c r="B99" s="294"/>
      <c r="C99" s="294"/>
      <c r="D99" s="294"/>
      <c r="E99" s="294"/>
      <c r="F99" s="294"/>
      <c r="G99" s="294"/>
      <c r="H99" s="294"/>
      <c r="I99" s="294"/>
      <c r="J99" s="294"/>
      <c r="K99" s="294"/>
      <c r="L99" s="294"/>
      <c r="M99" s="294"/>
      <c r="N99" s="294"/>
      <c r="O99" s="294"/>
      <c r="P99" s="294"/>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6"/>
      <c r="BA99" s="296"/>
      <c r="BB99" s="296"/>
      <c r="BC99" s="296"/>
      <c r="BD99" s="296"/>
      <c r="BE99" s="246"/>
      <c r="BF99" s="246"/>
      <c r="BG99" s="246"/>
      <c r="BH99" s="246"/>
      <c r="BI99" s="246"/>
      <c r="BJ99" s="246"/>
      <c r="BK99" s="246"/>
      <c r="BL99" s="246"/>
      <c r="BM99" s="246"/>
      <c r="BN99" s="246"/>
      <c r="BO99" s="246"/>
      <c r="BP99" s="246"/>
      <c r="BQ99" s="225">
        <v>93</v>
      </c>
      <c r="BR99" s="276"/>
      <c r="BS99" s="277"/>
      <c r="BT99" s="277"/>
      <c r="BU99" s="277"/>
      <c r="BV99" s="277"/>
      <c r="BW99" s="277"/>
      <c r="BX99" s="277"/>
      <c r="BY99" s="277"/>
      <c r="BZ99" s="277"/>
      <c r="CA99" s="277"/>
      <c r="CB99" s="277"/>
      <c r="CC99" s="277"/>
      <c r="CD99" s="277"/>
      <c r="CE99" s="277"/>
      <c r="CF99" s="277"/>
      <c r="CG99" s="277"/>
      <c r="CH99" s="278"/>
      <c r="CI99" s="278"/>
      <c r="CJ99" s="278"/>
      <c r="CK99" s="278"/>
      <c r="CL99" s="278"/>
      <c r="CM99" s="278"/>
      <c r="CN99" s="278"/>
      <c r="CO99" s="278"/>
      <c r="CP99" s="278"/>
      <c r="CQ99" s="278"/>
      <c r="CR99" s="278"/>
      <c r="CS99" s="278"/>
      <c r="CT99" s="278"/>
      <c r="CU99" s="278"/>
      <c r="CV99" s="278"/>
      <c r="CW99" s="278"/>
      <c r="CX99" s="278"/>
      <c r="CY99" s="278"/>
      <c r="CZ99" s="278"/>
      <c r="DA99" s="278"/>
      <c r="DB99" s="278"/>
      <c r="DC99" s="278"/>
      <c r="DD99" s="278"/>
      <c r="DE99" s="278"/>
      <c r="DF99" s="278"/>
      <c r="DG99" s="278"/>
      <c r="DH99" s="278"/>
      <c r="DI99" s="278"/>
      <c r="DJ99" s="278"/>
      <c r="DK99" s="278"/>
      <c r="DL99" s="278"/>
      <c r="DM99" s="278"/>
      <c r="DN99" s="278"/>
      <c r="DO99" s="278"/>
      <c r="DP99" s="278"/>
      <c r="DQ99" s="278"/>
      <c r="DR99" s="278"/>
      <c r="DS99" s="278"/>
      <c r="DT99" s="278"/>
      <c r="DU99" s="278"/>
      <c r="DV99" s="279"/>
      <c r="DW99" s="279"/>
      <c r="DX99" s="279"/>
      <c r="DY99" s="279"/>
      <c r="DZ99" s="279"/>
      <c r="EA99" s="181"/>
    </row>
    <row r="100" spans="1:131" s="182" customFormat="1" ht="26.25" customHeight="1" hidden="1">
      <c r="A100" s="293"/>
      <c r="B100" s="294"/>
      <c r="C100" s="294"/>
      <c r="D100" s="294"/>
      <c r="E100" s="294"/>
      <c r="F100" s="294"/>
      <c r="G100" s="294"/>
      <c r="H100" s="294"/>
      <c r="I100" s="294"/>
      <c r="J100" s="294"/>
      <c r="K100" s="294"/>
      <c r="L100" s="294"/>
      <c r="M100" s="294"/>
      <c r="N100" s="294"/>
      <c r="O100" s="294"/>
      <c r="P100" s="294"/>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6"/>
      <c r="BA100" s="296"/>
      <c r="BB100" s="296"/>
      <c r="BC100" s="296"/>
      <c r="BD100" s="296"/>
      <c r="BE100" s="246"/>
      <c r="BF100" s="246"/>
      <c r="BG100" s="246"/>
      <c r="BH100" s="246"/>
      <c r="BI100" s="246"/>
      <c r="BJ100" s="246"/>
      <c r="BK100" s="246"/>
      <c r="BL100" s="246"/>
      <c r="BM100" s="246"/>
      <c r="BN100" s="246"/>
      <c r="BO100" s="246"/>
      <c r="BP100" s="246"/>
      <c r="BQ100" s="225">
        <v>94</v>
      </c>
      <c r="BR100" s="276"/>
      <c r="BS100" s="277"/>
      <c r="BT100" s="277"/>
      <c r="BU100" s="277"/>
      <c r="BV100" s="277"/>
      <c r="BW100" s="277"/>
      <c r="BX100" s="277"/>
      <c r="BY100" s="277"/>
      <c r="BZ100" s="277"/>
      <c r="CA100" s="277"/>
      <c r="CB100" s="277"/>
      <c r="CC100" s="277"/>
      <c r="CD100" s="277"/>
      <c r="CE100" s="277"/>
      <c r="CF100" s="277"/>
      <c r="CG100" s="277"/>
      <c r="CH100" s="278"/>
      <c r="CI100" s="278"/>
      <c r="CJ100" s="278"/>
      <c r="CK100" s="278"/>
      <c r="CL100" s="278"/>
      <c r="CM100" s="278"/>
      <c r="CN100" s="278"/>
      <c r="CO100" s="278"/>
      <c r="CP100" s="278"/>
      <c r="CQ100" s="278"/>
      <c r="CR100" s="278"/>
      <c r="CS100" s="278"/>
      <c r="CT100" s="278"/>
      <c r="CU100" s="278"/>
      <c r="CV100" s="278"/>
      <c r="CW100" s="278"/>
      <c r="CX100" s="278"/>
      <c r="CY100" s="278"/>
      <c r="CZ100" s="278"/>
      <c r="DA100" s="278"/>
      <c r="DB100" s="278"/>
      <c r="DC100" s="278"/>
      <c r="DD100" s="278"/>
      <c r="DE100" s="278"/>
      <c r="DF100" s="278"/>
      <c r="DG100" s="278"/>
      <c r="DH100" s="278"/>
      <c r="DI100" s="278"/>
      <c r="DJ100" s="278"/>
      <c r="DK100" s="278"/>
      <c r="DL100" s="278"/>
      <c r="DM100" s="278"/>
      <c r="DN100" s="278"/>
      <c r="DO100" s="278"/>
      <c r="DP100" s="278"/>
      <c r="DQ100" s="278"/>
      <c r="DR100" s="278"/>
      <c r="DS100" s="278"/>
      <c r="DT100" s="278"/>
      <c r="DU100" s="278"/>
      <c r="DV100" s="279"/>
      <c r="DW100" s="279"/>
      <c r="DX100" s="279"/>
      <c r="DY100" s="279"/>
      <c r="DZ100" s="279"/>
      <c r="EA100" s="181"/>
    </row>
    <row r="101" spans="1:131" s="182" customFormat="1" ht="26.25" customHeight="1" hidden="1">
      <c r="A101" s="293"/>
      <c r="B101" s="294"/>
      <c r="C101" s="294"/>
      <c r="D101" s="294"/>
      <c r="E101" s="294"/>
      <c r="F101" s="294"/>
      <c r="G101" s="294"/>
      <c r="H101" s="294"/>
      <c r="I101" s="294"/>
      <c r="J101" s="294"/>
      <c r="K101" s="294"/>
      <c r="L101" s="294"/>
      <c r="M101" s="294"/>
      <c r="N101" s="294"/>
      <c r="O101" s="294"/>
      <c r="P101" s="294"/>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6"/>
      <c r="BA101" s="296"/>
      <c r="BB101" s="296"/>
      <c r="BC101" s="296"/>
      <c r="BD101" s="296"/>
      <c r="BE101" s="246"/>
      <c r="BF101" s="246"/>
      <c r="BG101" s="246"/>
      <c r="BH101" s="246"/>
      <c r="BI101" s="246"/>
      <c r="BJ101" s="246"/>
      <c r="BK101" s="246"/>
      <c r="BL101" s="246"/>
      <c r="BM101" s="246"/>
      <c r="BN101" s="246"/>
      <c r="BO101" s="246"/>
      <c r="BP101" s="246"/>
      <c r="BQ101" s="225">
        <v>95</v>
      </c>
      <c r="BR101" s="276"/>
      <c r="BS101" s="277"/>
      <c r="BT101" s="277"/>
      <c r="BU101" s="277"/>
      <c r="BV101" s="277"/>
      <c r="BW101" s="277"/>
      <c r="BX101" s="277"/>
      <c r="BY101" s="277"/>
      <c r="BZ101" s="277"/>
      <c r="CA101" s="277"/>
      <c r="CB101" s="277"/>
      <c r="CC101" s="277"/>
      <c r="CD101" s="277"/>
      <c r="CE101" s="277"/>
      <c r="CF101" s="277"/>
      <c r="CG101" s="277"/>
      <c r="CH101" s="278"/>
      <c r="CI101" s="278"/>
      <c r="CJ101" s="278"/>
      <c r="CK101" s="278"/>
      <c r="CL101" s="278"/>
      <c r="CM101" s="278"/>
      <c r="CN101" s="278"/>
      <c r="CO101" s="278"/>
      <c r="CP101" s="278"/>
      <c r="CQ101" s="278"/>
      <c r="CR101" s="278"/>
      <c r="CS101" s="278"/>
      <c r="CT101" s="278"/>
      <c r="CU101" s="278"/>
      <c r="CV101" s="278"/>
      <c r="CW101" s="278"/>
      <c r="CX101" s="278"/>
      <c r="CY101" s="278"/>
      <c r="CZ101" s="278"/>
      <c r="DA101" s="278"/>
      <c r="DB101" s="278"/>
      <c r="DC101" s="278"/>
      <c r="DD101" s="278"/>
      <c r="DE101" s="278"/>
      <c r="DF101" s="278"/>
      <c r="DG101" s="278"/>
      <c r="DH101" s="278"/>
      <c r="DI101" s="278"/>
      <c r="DJ101" s="278"/>
      <c r="DK101" s="278"/>
      <c r="DL101" s="278"/>
      <c r="DM101" s="278"/>
      <c r="DN101" s="278"/>
      <c r="DO101" s="278"/>
      <c r="DP101" s="278"/>
      <c r="DQ101" s="278"/>
      <c r="DR101" s="278"/>
      <c r="DS101" s="278"/>
      <c r="DT101" s="278"/>
      <c r="DU101" s="278"/>
      <c r="DV101" s="279"/>
      <c r="DW101" s="279"/>
      <c r="DX101" s="279"/>
      <c r="DY101" s="279"/>
      <c r="DZ101" s="279"/>
      <c r="EA101" s="181"/>
    </row>
    <row r="102" spans="1:131" s="182" customFormat="1" ht="26.25" customHeight="1">
      <c r="A102" s="293"/>
      <c r="B102" s="294"/>
      <c r="C102" s="294"/>
      <c r="D102" s="294"/>
      <c r="E102" s="294"/>
      <c r="F102" s="294"/>
      <c r="G102" s="294"/>
      <c r="H102" s="294"/>
      <c r="I102" s="294"/>
      <c r="J102" s="294"/>
      <c r="K102" s="294"/>
      <c r="L102" s="294"/>
      <c r="M102" s="294"/>
      <c r="N102" s="294"/>
      <c r="O102" s="294"/>
      <c r="P102" s="294"/>
      <c r="Q102" s="295"/>
      <c r="R102" s="295"/>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6"/>
      <c r="BA102" s="296"/>
      <c r="BB102" s="296"/>
      <c r="BC102" s="296"/>
      <c r="BD102" s="296"/>
      <c r="BE102" s="246"/>
      <c r="BF102" s="246"/>
      <c r="BG102" s="246"/>
      <c r="BH102" s="246"/>
      <c r="BI102" s="246"/>
      <c r="BJ102" s="246"/>
      <c r="BK102" s="246"/>
      <c r="BL102" s="246"/>
      <c r="BM102" s="246"/>
      <c r="BN102" s="246"/>
      <c r="BO102" s="246"/>
      <c r="BP102" s="246"/>
      <c r="BQ102" s="237" t="s">
        <v>285</v>
      </c>
      <c r="BR102" s="238" t="s">
        <v>319</v>
      </c>
      <c r="BS102" s="238"/>
      <c r="BT102" s="238"/>
      <c r="BU102" s="238"/>
      <c r="BV102" s="238"/>
      <c r="BW102" s="238"/>
      <c r="BX102" s="238"/>
      <c r="BY102" s="238"/>
      <c r="BZ102" s="238"/>
      <c r="CA102" s="238"/>
      <c r="CB102" s="238"/>
      <c r="CC102" s="238"/>
      <c r="CD102" s="238"/>
      <c r="CE102" s="238"/>
      <c r="CF102" s="238"/>
      <c r="CG102" s="238"/>
      <c r="CH102" s="297"/>
      <c r="CI102" s="297"/>
      <c r="CJ102" s="297"/>
      <c r="CK102" s="297"/>
      <c r="CL102" s="297"/>
      <c r="CM102" s="297"/>
      <c r="CN102" s="297"/>
      <c r="CO102" s="297"/>
      <c r="CP102" s="297"/>
      <c r="CQ102" s="297"/>
      <c r="CR102" s="298">
        <v>152</v>
      </c>
      <c r="CS102" s="298"/>
      <c r="CT102" s="298"/>
      <c r="CU102" s="298"/>
      <c r="CV102" s="298"/>
      <c r="CW102" s="298">
        <v>14</v>
      </c>
      <c r="CX102" s="298"/>
      <c r="CY102" s="298"/>
      <c r="CZ102" s="298"/>
      <c r="DA102" s="298"/>
      <c r="DB102" s="298"/>
      <c r="DC102" s="298"/>
      <c r="DD102" s="298"/>
      <c r="DE102" s="298"/>
      <c r="DF102" s="298"/>
      <c r="DG102" s="298"/>
      <c r="DH102" s="298"/>
      <c r="DI102" s="298"/>
      <c r="DJ102" s="298"/>
      <c r="DK102" s="298"/>
      <c r="DL102" s="298"/>
      <c r="DM102" s="298"/>
      <c r="DN102" s="298"/>
      <c r="DO102" s="298"/>
      <c r="DP102" s="298"/>
      <c r="DQ102" s="298"/>
      <c r="DR102" s="298"/>
      <c r="DS102" s="298"/>
      <c r="DT102" s="298"/>
      <c r="DU102" s="298"/>
      <c r="DV102" s="299"/>
      <c r="DW102" s="299"/>
      <c r="DX102" s="299"/>
      <c r="DY102" s="299"/>
      <c r="DZ102" s="299"/>
      <c r="EA102" s="181"/>
    </row>
    <row r="103" spans="1:131" s="182" customFormat="1" ht="26.25" customHeight="1">
      <c r="A103" s="293"/>
      <c r="B103" s="294"/>
      <c r="C103" s="294"/>
      <c r="D103" s="294"/>
      <c r="E103" s="294"/>
      <c r="F103" s="294"/>
      <c r="G103" s="294"/>
      <c r="H103" s="294"/>
      <c r="I103" s="294"/>
      <c r="J103" s="294"/>
      <c r="K103" s="294"/>
      <c r="L103" s="294"/>
      <c r="M103" s="294"/>
      <c r="N103" s="294"/>
      <c r="O103" s="294"/>
      <c r="P103" s="294"/>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6"/>
      <c r="BA103" s="296"/>
      <c r="BB103" s="296"/>
      <c r="BC103" s="296"/>
      <c r="BD103" s="296"/>
      <c r="BE103" s="246"/>
      <c r="BF103" s="246"/>
      <c r="BG103" s="246"/>
      <c r="BH103" s="246"/>
      <c r="BI103" s="246"/>
      <c r="BJ103" s="246"/>
      <c r="BK103" s="246"/>
      <c r="BL103" s="246"/>
      <c r="BM103" s="246"/>
      <c r="BN103" s="246"/>
      <c r="BO103" s="246"/>
      <c r="BP103" s="246"/>
      <c r="BQ103" s="300" t="s">
        <v>320</v>
      </c>
      <c r="BR103" s="300"/>
      <c r="BS103" s="300"/>
      <c r="BT103" s="300"/>
      <c r="BU103" s="300"/>
      <c r="BV103" s="300"/>
      <c r="BW103" s="300"/>
      <c r="BX103" s="300"/>
      <c r="BY103" s="300"/>
      <c r="BZ103" s="300"/>
      <c r="CA103" s="300"/>
      <c r="CB103" s="300"/>
      <c r="CC103" s="300"/>
      <c r="CD103" s="300"/>
      <c r="CE103" s="300"/>
      <c r="CF103" s="300"/>
      <c r="CG103" s="300"/>
      <c r="CH103" s="300"/>
      <c r="CI103" s="300"/>
      <c r="CJ103" s="300"/>
      <c r="CK103" s="300"/>
      <c r="CL103" s="300"/>
      <c r="CM103" s="300"/>
      <c r="CN103" s="300"/>
      <c r="CO103" s="300"/>
      <c r="CP103" s="300"/>
      <c r="CQ103" s="300"/>
      <c r="CR103" s="300"/>
      <c r="CS103" s="300"/>
      <c r="CT103" s="300"/>
      <c r="CU103" s="300"/>
      <c r="CV103" s="300"/>
      <c r="CW103" s="300"/>
      <c r="CX103" s="300"/>
      <c r="CY103" s="300"/>
      <c r="CZ103" s="300"/>
      <c r="DA103" s="300"/>
      <c r="DB103" s="300"/>
      <c r="DC103" s="300"/>
      <c r="DD103" s="300"/>
      <c r="DE103" s="300"/>
      <c r="DF103" s="300"/>
      <c r="DG103" s="300"/>
      <c r="DH103" s="300"/>
      <c r="DI103" s="300"/>
      <c r="DJ103" s="300"/>
      <c r="DK103" s="300"/>
      <c r="DL103" s="300"/>
      <c r="DM103" s="300"/>
      <c r="DN103" s="300"/>
      <c r="DO103" s="300"/>
      <c r="DP103" s="300"/>
      <c r="DQ103" s="300"/>
      <c r="DR103" s="300"/>
      <c r="DS103" s="300"/>
      <c r="DT103" s="300"/>
      <c r="DU103" s="300"/>
      <c r="DV103" s="300"/>
      <c r="DW103" s="300"/>
      <c r="DX103" s="300"/>
      <c r="DY103" s="300"/>
      <c r="DZ103" s="300"/>
      <c r="EA103" s="181"/>
    </row>
    <row r="104" spans="1:131" s="182" customFormat="1" ht="26.25" customHeight="1">
      <c r="A104" s="293"/>
      <c r="B104" s="294"/>
      <c r="C104" s="294"/>
      <c r="D104" s="294"/>
      <c r="E104" s="294"/>
      <c r="F104" s="294"/>
      <c r="G104" s="294"/>
      <c r="H104" s="294"/>
      <c r="I104" s="294"/>
      <c r="J104" s="294"/>
      <c r="K104" s="294"/>
      <c r="L104" s="294"/>
      <c r="M104" s="294"/>
      <c r="N104" s="294"/>
      <c r="O104" s="294"/>
      <c r="P104" s="294"/>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c r="AT104" s="295"/>
      <c r="AU104" s="295"/>
      <c r="AV104" s="295"/>
      <c r="AW104" s="295"/>
      <c r="AX104" s="295"/>
      <c r="AY104" s="295"/>
      <c r="AZ104" s="296"/>
      <c r="BA104" s="296"/>
      <c r="BB104" s="296"/>
      <c r="BC104" s="296"/>
      <c r="BD104" s="296"/>
      <c r="BE104" s="246"/>
      <c r="BF104" s="246"/>
      <c r="BG104" s="246"/>
      <c r="BH104" s="246"/>
      <c r="BI104" s="246"/>
      <c r="BJ104" s="246"/>
      <c r="BK104" s="246"/>
      <c r="BL104" s="246"/>
      <c r="BM104" s="246"/>
      <c r="BN104" s="246"/>
      <c r="BO104" s="246"/>
      <c r="BP104" s="246"/>
      <c r="BQ104" s="301" t="s">
        <v>321</v>
      </c>
      <c r="BR104" s="301"/>
      <c r="BS104" s="301"/>
      <c r="BT104" s="301"/>
      <c r="BU104" s="301"/>
      <c r="BV104" s="301"/>
      <c r="BW104" s="301"/>
      <c r="BX104" s="301"/>
      <c r="BY104" s="301"/>
      <c r="BZ104" s="301"/>
      <c r="CA104" s="301"/>
      <c r="CB104" s="301"/>
      <c r="CC104" s="301"/>
      <c r="CD104" s="301"/>
      <c r="CE104" s="301"/>
      <c r="CF104" s="301"/>
      <c r="CG104" s="301"/>
      <c r="CH104" s="301"/>
      <c r="CI104" s="301"/>
      <c r="CJ104" s="301"/>
      <c r="CK104" s="301"/>
      <c r="CL104" s="301"/>
      <c r="CM104" s="301"/>
      <c r="CN104" s="301"/>
      <c r="CO104" s="301"/>
      <c r="CP104" s="301"/>
      <c r="CQ104" s="301"/>
      <c r="CR104" s="301"/>
      <c r="CS104" s="301"/>
      <c r="CT104" s="301"/>
      <c r="CU104" s="301"/>
      <c r="CV104" s="301"/>
      <c r="CW104" s="301"/>
      <c r="CX104" s="301"/>
      <c r="CY104" s="301"/>
      <c r="CZ104" s="301"/>
      <c r="DA104" s="301"/>
      <c r="DB104" s="301"/>
      <c r="DC104" s="301"/>
      <c r="DD104" s="301"/>
      <c r="DE104" s="301"/>
      <c r="DF104" s="301"/>
      <c r="DG104" s="301"/>
      <c r="DH104" s="301"/>
      <c r="DI104" s="301"/>
      <c r="DJ104" s="301"/>
      <c r="DK104" s="301"/>
      <c r="DL104" s="301"/>
      <c r="DM104" s="301"/>
      <c r="DN104" s="301"/>
      <c r="DO104" s="301"/>
      <c r="DP104" s="301"/>
      <c r="DQ104" s="301"/>
      <c r="DR104" s="301"/>
      <c r="DS104" s="301"/>
      <c r="DT104" s="301"/>
      <c r="DU104" s="301"/>
      <c r="DV104" s="301"/>
      <c r="DW104" s="301"/>
      <c r="DX104" s="301"/>
      <c r="DY104" s="301"/>
      <c r="DZ104" s="301"/>
      <c r="EA104" s="181"/>
    </row>
    <row r="105" spans="1:131" s="182" customFormat="1" ht="11.25" customHeight="1">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87"/>
      <c r="BR105" s="287"/>
      <c r="BS105" s="287"/>
      <c r="BT105" s="287"/>
      <c r="BU105" s="287"/>
      <c r="BV105" s="287"/>
      <c r="BW105" s="287"/>
      <c r="BX105" s="287"/>
      <c r="BY105" s="287"/>
      <c r="BZ105" s="287"/>
      <c r="CA105" s="287"/>
      <c r="CB105" s="287"/>
      <c r="CC105" s="287"/>
      <c r="CD105" s="287"/>
      <c r="CE105" s="287"/>
      <c r="CF105" s="287"/>
      <c r="CG105" s="287"/>
      <c r="CH105" s="287"/>
      <c r="CI105" s="287"/>
      <c r="CJ105" s="287"/>
      <c r="CK105" s="287"/>
      <c r="CL105" s="287"/>
      <c r="CM105" s="287"/>
      <c r="CN105" s="287"/>
      <c r="CO105" s="287"/>
      <c r="CP105" s="287"/>
      <c r="CQ105" s="287"/>
      <c r="CR105" s="287"/>
      <c r="CS105" s="287"/>
      <c r="CT105" s="287"/>
      <c r="CU105" s="287"/>
      <c r="CV105" s="287"/>
      <c r="CW105" s="287"/>
      <c r="CX105" s="287"/>
      <c r="CY105" s="287"/>
      <c r="CZ105" s="287"/>
      <c r="DA105" s="287"/>
      <c r="DB105" s="287"/>
      <c r="DC105" s="287"/>
      <c r="DD105" s="287"/>
      <c r="DE105" s="287"/>
      <c r="DF105" s="287"/>
      <c r="DG105" s="287"/>
      <c r="DH105" s="287"/>
      <c r="DI105" s="287"/>
      <c r="DJ105" s="287"/>
      <c r="DK105" s="287"/>
      <c r="DL105" s="287"/>
      <c r="DM105" s="287"/>
      <c r="DN105" s="287"/>
      <c r="DO105" s="287"/>
      <c r="DP105" s="287"/>
      <c r="DQ105" s="287"/>
      <c r="DR105" s="287"/>
      <c r="DS105" s="287"/>
      <c r="DT105" s="287"/>
      <c r="DU105" s="287"/>
      <c r="DV105" s="287"/>
      <c r="DW105" s="287"/>
      <c r="DX105" s="287"/>
      <c r="DY105" s="287"/>
      <c r="DZ105" s="287"/>
      <c r="EA105" s="181"/>
    </row>
    <row r="106" spans="1:131" s="182" customFormat="1" ht="11.25" customHeight="1">
      <c r="A106" s="302"/>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2"/>
      <c r="BL106" s="302"/>
      <c r="BM106" s="302"/>
      <c r="BN106" s="302"/>
      <c r="BO106" s="302"/>
      <c r="BP106" s="302"/>
      <c r="BQ106" s="287"/>
      <c r="BR106" s="287"/>
      <c r="BS106" s="287"/>
      <c r="BT106" s="287"/>
      <c r="BU106" s="287"/>
      <c r="BV106" s="287"/>
      <c r="BW106" s="287"/>
      <c r="BX106" s="287"/>
      <c r="BY106" s="287"/>
      <c r="BZ106" s="287"/>
      <c r="CA106" s="287"/>
      <c r="CB106" s="287"/>
      <c r="CC106" s="287"/>
      <c r="CD106" s="287"/>
      <c r="CE106" s="287"/>
      <c r="CF106" s="287"/>
      <c r="CG106" s="287"/>
      <c r="CH106" s="287"/>
      <c r="CI106" s="287"/>
      <c r="CJ106" s="287"/>
      <c r="CK106" s="287"/>
      <c r="CL106" s="287"/>
      <c r="CM106" s="287"/>
      <c r="CN106" s="287"/>
      <c r="CO106" s="287"/>
      <c r="CP106" s="287"/>
      <c r="CQ106" s="287"/>
      <c r="CR106" s="287"/>
      <c r="CS106" s="287"/>
      <c r="CT106" s="287"/>
      <c r="CU106" s="287"/>
      <c r="CV106" s="287"/>
      <c r="CW106" s="287"/>
      <c r="CX106" s="287"/>
      <c r="CY106" s="287"/>
      <c r="CZ106" s="287"/>
      <c r="DA106" s="287"/>
      <c r="DB106" s="287"/>
      <c r="DC106" s="287"/>
      <c r="DD106" s="287"/>
      <c r="DE106" s="287"/>
      <c r="DF106" s="287"/>
      <c r="DG106" s="287"/>
      <c r="DH106" s="287"/>
      <c r="DI106" s="287"/>
      <c r="DJ106" s="287"/>
      <c r="DK106" s="287"/>
      <c r="DL106" s="287"/>
      <c r="DM106" s="287"/>
      <c r="DN106" s="287"/>
      <c r="DO106" s="287"/>
      <c r="DP106" s="287"/>
      <c r="DQ106" s="287"/>
      <c r="DR106" s="287"/>
      <c r="DS106" s="287"/>
      <c r="DT106" s="287"/>
      <c r="DU106" s="287"/>
      <c r="DV106" s="287"/>
      <c r="DW106" s="287"/>
      <c r="DX106" s="287"/>
      <c r="DY106" s="287"/>
      <c r="DZ106" s="287"/>
      <c r="EA106" s="181"/>
    </row>
    <row r="107" spans="1:256" s="304" customFormat="1" ht="26.25" customHeight="1">
      <c r="A107" s="303" t="s">
        <v>322</v>
      </c>
      <c r="AU107" s="303" t="s">
        <v>323</v>
      </c>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c r="EV107" s="181"/>
      <c r="EW107" s="181"/>
      <c r="EX107" s="181"/>
      <c r="EY107" s="181"/>
      <c r="EZ107" s="181"/>
      <c r="FA107" s="181"/>
      <c r="FB107" s="181"/>
      <c r="FC107" s="181"/>
      <c r="FD107" s="181"/>
      <c r="FE107" s="181"/>
      <c r="FF107" s="181"/>
      <c r="FG107" s="181"/>
      <c r="FH107" s="181"/>
      <c r="FI107" s="181"/>
      <c r="FJ107" s="181"/>
      <c r="FK107" s="181"/>
      <c r="FL107" s="181"/>
      <c r="FM107" s="181"/>
      <c r="FN107" s="181"/>
      <c r="FO107" s="181"/>
      <c r="FP107" s="181"/>
      <c r="FQ107" s="181"/>
      <c r="FR107" s="181"/>
      <c r="FS107" s="181"/>
      <c r="FT107" s="181"/>
      <c r="FU107" s="181"/>
      <c r="FV107" s="181"/>
      <c r="FW107" s="181"/>
      <c r="FX107" s="181"/>
      <c r="FY107" s="181"/>
      <c r="FZ107" s="181"/>
      <c r="GA107" s="181"/>
      <c r="GB107" s="181"/>
      <c r="GC107" s="181"/>
      <c r="GD107" s="181"/>
      <c r="GE107" s="181"/>
      <c r="GF107" s="181"/>
      <c r="GG107" s="181"/>
      <c r="GH107" s="181"/>
      <c r="GI107" s="181"/>
      <c r="GJ107" s="181"/>
      <c r="GK107" s="181"/>
      <c r="GL107" s="181"/>
      <c r="GM107" s="181"/>
      <c r="GN107" s="181"/>
      <c r="GO107" s="181"/>
      <c r="GP107" s="181"/>
      <c r="GQ107" s="181"/>
      <c r="GR107" s="181"/>
      <c r="GS107" s="181"/>
      <c r="GT107" s="181"/>
      <c r="GU107" s="181"/>
      <c r="GV107" s="181"/>
      <c r="GW107" s="181"/>
      <c r="GX107" s="181"/>
      <c r="GY107" s="181"/>
      <c r="GZ107" s="181"/>
      <c r="HA107" s="181"/>
      <c r="HB107" s="181"/>
      <c r="HC107" s="181"/>
      <c r="HD107" s="181"/>
      <c r="HE107" s="181"/>
      <c r="HF107" s="181"/>
      <c r="HG107" s="181"/>
      <c r="HH107" s="181"/>
      <c r="HI107" s="181"/>
      <c r="HJ107" s="181"/>
      <c r="HK107" s="181"/>
      <c r="HL107" s="181"/>
      <c r="HM107" s="181"/>
      <c r="HN107" s="181"/>
      <c r="HO107" s="181"/>
      <c r="HP107" s="181"/>
      <c r="HQ107" s="181"/>
      <c r="HR107" s="181"/>
      <c r="HS107" s="181"/>
      <c r="HT107" s="181"/>
      <c r="HU107" s="181"/>
      <c r="HV107" s="181"/>
      <c r="HW107" s="181"/>
      <c r="HX107" s="181"/>
      <c r="HY107" s="181"/>
      <c r="HZ107" s="181"/>
      <c r="IA107" s="181"/>
      <c r="IB107" s="181"/>
      <c r="IC107" s="181"/>
      <c r="ID107" s="181"/>
      <c r="IE107" s="181"/>
      <c r="IF107" s="181"/>
      <c r="IG107" s="181"/>
      <c r="IH107" s="181"/>
      <c r="II107" s="181"/>
      <c r="IJ107" s="181"/>
      <c r="IK107" s="181"/>
      <c r="IL107" s="181"/>
      <c r="IM107" s="181"/>
      <c r="IN107" s="181"/>
      <c r="IO107" s="181"/>
      <c r="IP107" s="181"/>
      <c r="IQ107" s="181"/>
      <c r="IR107" s="181"/>
      <c r="IS107" s="181"/>
      <c r="IT107" s="181"/>
      <c r="IU107" s="181"/>
      <c r="IV107" s="181"/>
    </row>
    <row r="108" spans="1:256" s="305" customFormat="1" ht="26.25" customHeight="1">
      <c r="A108" s="305" t="s">
        <v>324</v>
      </c>
      <c r="AU108" s="305" t="s">
        <v>325</v>
      </c>
      <c r="EA108" s="181"/>
      <c r="EB108" s="181"/>
      <c r="EC108" s="181"/>
      <c r="ED108" s="181"/>
      <c r="EE108" s="181"/>
      <c r="EF108" s="181"/>
      <c r="EG108" s="181"/>
      <c r="EH108" s="181"/>
      <c r="EI108" s="181"/>
      <c r="EJ108" s="181"/>
      <c r="EK108" s="181"/>
      <c r="EL108" s="181"/>
      <c r="EM108" s="181"/>
      <c r="EN108" s="181"/>
      <c r="EO108" s="181"/>
      <c r="EP108" s="181"/>
      <c r="EQ108" s="181"/>
      <c r="ER108" s="181"/>
      <c r="ES108" s="181"/>
      <c r="ET108" s="181"/>
      <c r="EU108" s="181"/>
      <c r="EV108" s="181"/>
      <c r="EW108" s="181"/>
      <c r="EX108" s="181"/>
      <c r="EY108" s="181"/>
      <c r="EZ108" s="181"/>
      <c r="FA108" s="181"/>
      <c r="FB108" s="181"/>
      <c r="FC108" s="181"/>
      <c r="FD108" s="181"/>
      <c r="FE108" s="181"/>
      <c r="FF108" s="181"/>
      <c r="FG108" s="181"/>
      <c r="FH108" s="181"/>
      <c r="FI108" s="181"/>
      <c r="FJ108" s="181"/>
      <c r="FK108" s="181"/>
      <c r="FL108" s="181"/>
      <c r="FM108" s="181"/>
      <c r="FN108" s="181"/>
      <c r="FO108" s="181"/>
      <c r="FP108" s="181"/>
      <c r="FQ108" s="181"/>
      <c r="FR108" s="181"/>
      <c r="FS108" s="181"/>
      <c r="FT108" s="181"/>
      <c r="FU108" s="181"/>
      <c r="FV108" s="181"/>
      <c r="FW108" s="181"/>
      <c r="FX108" s="181"/>
      <c r="FY108" s="181"/>
      <c r="FZ108" s="181"/>
      <c r="GA108" s="181"/>
      <c r="GB108" s="181"/>
      <c r="GC108" s="181"/>
      <c r="GD108" s="181"/>
      <c r="GE108" s="181"/>
      <c r="GF108" s="181"/>
      <c r="GG108" s="181"/>
      <c r="GH108" s="181"/>
      <c r="GI108" s="181"/>
      <c r="GJ108" s="181"/>
      <c r="GK108" s="181"/>
      <c r="GL108" s="181"/>
      <c r="GM108" s="181"/>
      <c r="GN108" s="181"/>
      <c r="GO108" s="181"/>
      <c r="GP108" s="181"/>
      <c r="GQ108" s="181"/>
      <c r="GR108" s="181"/>
      <c r="GS108" s="181"/>
      <c r="GT108" s="181"/>
      <c r="GU108" s="181"/>
      <c r="GV108" s="181"/>
      <c r="GW108" s="181"/>
      <c r="GX108" s="181"/>
      <c r="GY108" s="181"/>
      <c r="GZ108" s="181"/>
      <c r="HA108" s="181"/>
      <c r="HB108" s="181"/>
      <c r="HC108" s="181"/>
      <c r="HD108" s="181"/>
      <c r="HE108" s="181"/>
      <c r="HF108" s="181"/>
      <c r="HG108" s="181"/>
      <c r="HH108" s="181"/>
      <c r="HI108" s="181"/>
      <c r="HJ108" s="181"/>
      <c r="HK108" s="181"/>
      <c r="HL108" s="181"/>
      <c r="HM108" s="181"/>
      <c r="HN108" s="181"/>
      <c r="HO108" s="181"/>
      <c r="HP108" s="181"/>
      <c r="HQ108" s="181"/>
      <c r="HR108" s="181"/>
      <c r="HS108" s="181"/>
      <c r="HT108" s="181"/>
      <c r="HU108" s="181"/>
      <c r="HV108" s="181"/>
      <c r="HW108" s="181"/>
      <c r="HX108" s="181"/>
      <c r="HY108" s="181"/>
      <c r="HZ108" s="181"/>
      <c r="IA108" s="181"/>
      <c r="IB108" s="181"/>
      <c r="IC108" s="181"/>
      <c r="ID108" s="181"/>
      <c r="IE108" s="181"/>
      <c r="IF108" s="181"/>
      <c r="IG108" s="181"/>
      <c r="IH108" s="181"/>
      <c r="II108" s="181"/>
      <c r="IJ108" s="181"/>
      <c r="IK108" s="181"/>
      <c r="IL108" s="181"/>
      <c r="IM108" s="181"/>
      <c r="IN108" s="181"/>
      <c r="IO108" s="181"/>
      <c r="IP108" s="181"/>
      <c r="IQ108" s="181"/>
      <c r="IR108" s="181"/>
      <c r="IS108" s="181"/>
      <c r="IT108" s="181"/>
      <c r="IU108" s="181"/>
      <c r="IV108" s="181"/>
    </row>
    <row r="109" spans="1:130" s="181" customFormat="1" ht="26.25" customHeight="1">
      <c r="A109" s="306" t="s">
        <v>7</v>
      </c>
      <c r="B109" s="306"/>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7" t="s">
        <v>326</v>
      </c>
      <c r="AB109" s="307"/>
      <c r="AC109" s="307"/>
      <c r="AD109" s="307"/>
      <c r="AE109" s="307"/>
      <c r="AF109" s="307" t="s">
        <v>209</v>
      </c>
      <c r="AG109" s="307"/>
      <c r="AH109" s="307"/>
      <c r="AI109" s="307"/>
      <c r="AJ109" s="307"/>
      <c r="AK109" s="307" t="s">
        <v>125</v>
      </c>
      <c r="AL109" s="307"/>
      <c r="AM109" s="307"/>
      <c r="AN109" s="307"/>
      <c r="AO109" s="307"/>
      <c r="AP109" s="308" t="s">
        <v>327</v>
      </c>
      <c r="AQ109" s="308"/>
      <c r="AR109" s="308"/>
      <c r="AS109" s="308"/>
      <c r="AT109" s="308"/>
      <c r="AU109" s="306" t="s">
        <v>7</v>
      </c>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7" t="s">
        <v>326</v>
      </c>
      <c r="BR109" s="307"/>
      <c r="BS109" s="307"/>
      <c r="BT109" s="307"/>
      <c r="BU109" s="307"/>
      <c r="BV109" s="307" t="s">
        <v>209</v>
      </c>
      <c r="BW109" s="307"/>
      <c r="BX109" s="307"/>
      <c r="BY109" s="307"/>
      <c r="BZ109" s="307"/>
      <c r="CA109" s="307" t="s">
        <v>125</v>
      </c>
      <c r="CB109" s="307"/>
      <c r="CC109" s="307"/>
      <c r="CD109" s="307"/>
      <c r="CE109" s="307"/>
      <c r="CF109" s="307" t="s">
        <v>327</v>
      </c>
      <c r="CG109" s="307"/>
      <c r="CH109" s="307"/>
      <c r="CI109" s="307"/>
      <c r="CJ109" s="307"/>
      <c r="CK109" s="307" t="s">
        <v>210</v>
      </c>
      <c r="CL109" s="307"/>
      <c r="CM109" s="307"/>
      <c r="CN109" s="307"/>
      <c r="CO109" s="307"/>
      <c r="CP109" s="307"/>
      <c r="CQ109" s="307"/>
      <c r="CR109" s="307"/>
      <c r="CS109" s="307"/>
      <c r="CT109" s="307"/>
      <c r="CU109" s="307"/>
      <c r="CV109" s="307"/>
      <c r="CW109" s="307"/>
      <c r="CX109" s="307"/>
      <c r="CY109" s="307"/>
      <c r="CZ109" s="307"/>
      <c r="DA109" s="307"/>
      <c r="DB109" s="307"/>
      <c r="DC109" s="307"/>
      <c r="DD109" s="307"/>
      <c r="DE109" s="307"/>
      <c r="DF109" s="307"/>
      <c r="DG109" s="307" t="s">
        <v>326</v>
      </c>
      <c r="DH109" s="307"/>
      <c r="DI109" s="307"/>
      <c r="DJ109" s="307"/>
      <c r="DK109" s="307"/>
      <c r="DL109" s="307" t="s">
        <v>209</v>
      </c>
      <c r="DM109" s="307"/>
      <c r="DN109" s="307"/>
      <c r="DO109" s="307"/>
      <c r="DP109" s="307"/>
      <c r="DQ109" s="307" t="s">
        <v>125</v>
      </c>
      <c r="DR109" s="307"/>
      <c r="DS109" s="307"/>
      <c r="DT109" s="307"/>
      <c r="DU109" s="307"/>
      <c r="DV109" s="308" t="s">
        <v>327</v>
      </c>
      <c r="DW109" s="308"/>
      <c r="DX109" s="308"/>
      <c r="DY109" s="308"/>
      <c r="DZ109" s="308"/>
    </row>
    <row r="110" spans="1:130" s="181" customFormat="1" ht="26.25" customHeight="1">
      <c r="A110" s="309" t="s">
        <v>211</v>
      </c>
      <c r="B110" s="309"/>
      <c r="C110" s="309"/>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10">
        <v>1493538</v>
      </c>
      <c r="AB110" s="310"/>
      <c r="AC110" s="310"/>
      <c r="AD110" s="310"/>
      <c r="AE110" s="310"/>
      <c r="AF110" s="311">
        <v>1360809</v>
      </c>
      <c r="AG110" s="311"/>
      <c r="AH110" s="311"/>
      <c r="AI110" s="311"/>
      <c r="AJ110" s="311"/>
      <c r="AK110" s="311">
        <v>1282748</v>
      </c>
      <c r="AL110" s="311"/>
      <c r="AM110" s="311"/>
      <c r="AN110" s="311"/>
      <c r="AO110" s="311"/>
      <c r="AP110" s="312">
        <v>18.7</v>
      </c>
      <c r="AQ110" s="312"/>
      <c r="AR110" s="312"/>
      <c r="AS110" s="312"/>
      <c r="AT110" s="312"/>
      <c r="AU110" s="313" t="s">
        <v>328</v>
      </c>
      <c r="AV110" s="313"/>
      <c r="AW110" s="313"/>
      <c r="AX110" s="313"/>
      <c r="AY110" s="313"/>
      <c r="AZ110" s="314" t="s">
        <v>329</v>
      </c>
      <c r="BA110" s="314"/>
      <c r="BB110" s="314"/>
      <c r="BC110" s="314"/>
      <c r="BD110" s="314"/>
      <c r="BE110" s="314"/>
      <c r="BF110" s="314"/>
      <c r="BG110" s="314"/>
      <c r="BH110" s="314"/>
      <c r="BI110" s="314"/>
      <c r="BJ110" s="314"/>
      <c r="BK110" s="314"/>
      <c r="BL110" s="314"/>
      <c r="BM110" s="314"/>
      <c r="BN110" s="314"/>
      <c r="BO110" s="314"/>
      <c r="BP110" s="314"/>
      <c r="BQ110" s="310">
        <v>12351577</v>
      </c>
      <c r="BR110" s="310"/>
      <c r="BS110" s="310"/>
      <c r="BT110" s="310"/>
      <c r="BU110" s="310"/>
      <c r="BV110" s="311">
        <v>11587023</v>
      </c>
      <c r="BW110" s="311"/>
      <c r="BX110" s="311"/>
      <c r="BY110" s="311"/>
      <c r="BZ110" s="311"/>
      <c r="CA110" s="311">
        <v>10738181</v>
      </c>
      <c r="CB110" s="311"/>
      <c r="CC110" s="311"/>
      <c r="CD110" s="311"/>
      <c r="CE110" s="311"/>
      <c r="CF110" s="315">
        <v>156.1</v>
      </c>
      <c r="CG110" s="315"/>
      <c r="CH110" s="315"/>
      <c r="CI110" s="315"/>
      <c r="CJ110" s="315"/>
      <c r="CK110" s="316" t="s">
        <v>330</v>
      </c>
      <c r="CL110" s="316"/>
      <c r="CM110" s="317" t="s">
        <v>331</v>
      </c>
      <c r="CN110" s="317"/>
      <c r="CO110" s="317"/>
      <c r="CP110" s="317"/>
      <c r="CQ110" s="317"/>
      <c r="CR110" s="317"/>
      <c r="CS110" s="317"/>
      <c r="CT110" s="317"/>
      <c r="CU110" s="317"/>
      <c r="CV110" s="317"/>
      <c r="CW110" s="317"/>
      <c r="CX110" s="317"/>
      <c r="CY110" s="317"/>
      <c r="CZ110" s="317"/>
      <c r="DA110" s="317"/>
      <c r="DB110" s="317"/>
      <c r="DC110" s="317"/>
      <c r="DD110" s="317"/>
      <c r="DE110" s="317"/>
      <c r="DF110" s="317"/>
      <c r="DG110" s="310" t="s">
        <v>47</v>
      </c>
      <c r="DH110" s="310"/>
      <c r="DI110" s="310"/>
      <c r="DJ110" s="310"/>
      <c r="DK110" s="310"/>
      <c r="DL110" s="311" t="s">
        <v>47</v>
      </c>
      <c r="DM110" s="311"/>
      <c r="DN110" s="311"/>
      <c r="DO110" s="311"/>
      <c r="DP110" s="311"/>
      <c r="DQ110" s="311" t="s">
        <v>47</v>
      </c>
      <c r="DR110" s="311"/>
      <c r="DS110" s="311"/>
      <c r="DT110" s="311"/>
      <c r="DU110" s="311"/>
      <c r="DV110" s="312" t="s">
        <v>47</v>
      </c>
      <c r="DW110" s="312"/>
      <c r="DX110" s="312"/>
      <c r="DY110" s="312"/>
      <c r="DZ110" s="312"/>
    </row>
    <row r="111" spans="1:130" s="181" customFormat="1" ht="26.25" customHeight="1">
      <c r="A111" s="318" t="s">
        <v>332</v>
      </c>
      <c r="B111" s="318"/>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9" t="s">
        <v>47</v>
      </c>
      <c r="AB111" s="319"/>
      <c r="AC111" s="319"/>
      <c r="AD111" s="319"/>
      <c r="AE111" s="319"/>
      <c r="AF111" s="320" t="s">
        <v>47</v>
      </c>
      <c r="AG111" s="320"/>
      <c r="AH111" s="320"/>
      <c r="AI111" s="320"/>
      <c r="AJ111" s="320"/>
      <c r="AK111" s="320" t="s">
        <v>47</v>
      </c>
      <c r="AL111" s="320"/>
      <c r="AM111" s="320"/>
      <c r="AN111" s="320"/>
      <c r="AO111" s="320"/>
      <c r="AP111" s="321" t="s">
        <v>47</v>
      </c>
      <c r="AQ111" s="321"/>
      <c r="AR111" s="321"/>
      <c r="AS111" s="321"/>
      <c r="AT111" s="321"/>
      <c r="AU111" s="313"/>
      <c r="AV111" s="313"/>
      <c r="AW111" s="313"/>
      <c r="AX111" s="313"/>
      <c r="AY111" s="313"/>
      <c r="AZ111" s="322" t="s">
        <v>333</v>
      </c>
      <c r="BA111" s="322"/>
      <c r="BB111" s="322"/>
      <c r="BC111" s="322"/>
      <c r="BD111" s="322"/>
      <c r="BE111" s="322"/>
      <c r="BF111" s="322"/>
      <c r="BG111" s="322"/>
      <c r="BH111" s="322"/>
      <c r="BI111" s="322"/>
      <c r="BJ111" s="322"/>
      <c r="BK111" s="322"/>
      <c r="BL111" s="322"/>
      <c r="BM111" s="322"/>
      <c r="BN111" s="322"/>
      <c r="BO111" s="322"/>
      <c r="BP111" s="322"/>
      <c r="BQ111" s="323">
        <v>98839</v>
      </c>
      <c r="BR111" s="323"/>
      <c r="BS111" s="323"/>
      <c r="BT111" s="323"/>
      <c r="BU111" s="323"/>
      <c r="BV111" s="324">
        <v>79402</v>
      </c>
      <c r="BW111" s="324"/>
      <c r="BX111" s="324"/>
      <c r="BY111" s="324"/>
      <c r="BZ111" s="324"/>
      <c r="CA111" s="324">
        <v>59836</v>
      </c>
      <c r="CB111" s="324"/>
      <c r="CC111" s="324"/>
      <c r="CD111" s="324"/>
      <c r="CE111" s="324"/>
      <c r="CF111" s="325">
        <v>0.9</v>
      </c>
      <c r="CG111" s="325"/>
      <c r="CH111" s="325"/>
      <c r="CI111" s="325"/>
      <c r="CJ111" s="325"/>
      <c r="CK111" s="316"/>
      <c r="CL111" s="316"/>
      <c r="CM111" s="326" t="s">
        <v>334</v>
      </c>
      <c r="CN111" s="326"/>
      <c r="CO111" s="326"/>
      <c r="CP111" s="326"/>
      <c r="CQ111" s="326"/>
      <c r="CR111" s="326"/>
      <c r="CS111" s="326"/>
      <c r="CT111" s="326"/>
      <c r="CU111" s="326"/>
      <c r="CV111" s="326"/>
      <c r="CW111" s="326"/>
      <c r="CX111" s="326"/>
      <c r="CY111" s="326"/>
      <c r="CZ111" s="326"/>
      <c r="DA111" s="326"/>
      <c r="DB111" s="326"/>
      <c r="DC111" s="326"/>
      <c r="DD111" s="326"/>
      <c r="DE111" s="326"/>
      <c r="DF111" s="326"/>
      <c r="DG111" s="323" t="s">
        <v>47</v>
      </c>
      <c r="DH111" s="323"/>
      <c r="DI111" s="323"/>
      <c r="DJ111" s="323"/>
      <c r="DK111" s="323"/>
      <c r="DL111" s="324" t="s">
        <v>47</v>
      </c>
      <c r="DM111" s="324"/>
      <c r="DN111" s="324"/>
      <c r="DO111" s="324"/>
      <c r="DP111" s="324"/>
      <c r="DQ111" s="324" t="s">
        <v>47</v>
      </c>
      <c r="DR111" s="324"/>
      <c r="DS111" s="324"/>
      <c r="DT111" s="324"/>
      <c r="DU111" s="324"/>
      <c r="DV111" s="327" t="s">
        <v>47</v>
      </c>
      <c r="DW111" s="327"/>
      <c r="DX111" s="327"/>
      <c r="DY111" s="327"/>
      <c r="DZ111" s="327"/>
    </row>
    <row r="112" spans="1:130" s="181" customFormat="1" ht="26.25" customHeight="1">
      <c r="A112" s="328" t="s">
        <v>335</v>
      </c>
      <c r="B112" s="328"/>
      <c r="C112" s="329" t="s">
        <v>336</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3" t="s">
        <v>47</v>
      </c>
      <c r="AB112" s="323"/>
      <c r="AC112" s="323"/>
      <c r="AD112" s="323"/>
      <c r="AE112" s="323"/>
      <c r="AF112" s="324" t="s">
        <v>47</v>
      </c>
      <c r="AG112" s="324"/>
      <c r="AH112" s="324"/>
      <c r="AI112" s="324"/>
      <c r="AJ112" s="324"/>
      <c r="AK112" s="324" t="s">
        <v>47</v>
      </c>
      <c r="AL112" s="324"/>
      <c r="AM112" s="324"/>
      <c r="AN112" s="324"/>
      <c r="AO112" s="324"/>
      <c r="AP112" s="327" t="s">
        <v>47</v>
      </c>
      <c r="AQ112" s="327"/>
      <c r="AR112" s="327"/>
      <c r="AS112" s="327"/>
      <c r="AT112" s="327"/>
      <c r="AU112" s="313"/>
      <c r="AV112" s="313"/>
      <c r="AW112" s="313"/>
      <c r="AX112" s="313"/>
      <c r="AY112" s="313"/>
      <c r="AZ112" s="322" t="s">
        <v>337</v>
      </c>
      <c r="BA112" s="322"/>
      <c r="BB112" s="322"/>
      <c r="BC112" s="322"/>
      <c r="BD112" s="322"/>
      <c r="BE112" s="322"/>
      <c r="BF112" s="322"/>
      <c r="BG112" s="322"/>
      <c r="BH112" s="322"/>
      <c r="BI112" s="322"/>
      <c r="BJ112" s="322"/>
      <c r="BK112" s="322"/>
      <c r="BL112" s="322"/>
      <c r="BM112" s="322"/>
      <c r="BN112" s="322"/>
      <c r="BO112" s="322"/>
      <c r="BP112" s="322"/>
      <c r="BQ112" s="323">
        <v>4118818</v>
      </c>
      <c r="BR112" s="323"/>
      <c r="BS112" s="323"/>
      <c r="BT112" s="323"/>
      <c r="BU112" s="323"/>
      <c r="BV112" s="324">
        <v>4015842</v>
      </c>
      <c r="BW112" s="324"/>
      <c r="BX112" s="324"/>
      <c r="BY112" s="324"/>
      <c r="BZ112" s="324"/>
      <c r="CA112" s="324">
        <v>3885099</v>
      </c>
      <c r="CB112" s="324"/>
      <c r="CC112" s="324"/>
      <c r="CD112" s="324"/>
      <c r="CE112" s="324"/>
      <c r="CF112" s="325">
        <v>56.5</v>
      </c>
      <c r="CG112" s="325"/>
      <c r="CH112" s="325"/>
      <c r="CI112" s="325"/>
      <c r="CJ112" s="325"/>
      <c r="CK112" s="316"/>
      <c r="CL112" s="316"/>
      <c r="CM112" s="326" t="s">
        <v>338</v>
      </c>
      <c r="CN112" s="326"/>
      <c r="CO112" s="326"/>
      <c r="CP112" s="326"/>
      <c r="CQ112" s="326"/>
      <c r="CR112" s="326"/>
      <c r="CS112" s="326"/>
      <c r="CT112" s="326"/>
      <c r="CU112" s="326"/>
      <c r="CV112" s="326"/>
      <c r="CW112" s="326"/>
      <c r="CX112" s="326"/>
      <c r="CY112" s="326"/>
      <c r="CZ112" s="326"/>
      <c r="DA112" s="326"/>
      <c r="DB112" s="326"/>
      <c r="DC112" s="326"/>
      <c r="DD112" s="326"/>
      <c r="DE112" s="326"/>
      <c r="DF112" s="326"/>
      <c r="DG112" s="323">
        <v>10963</v>
      </c>
      <c r="DH112" s="323"/>
      <c r="DI112" s="323"/>
      <c r="DJ112" s="323"/>
      <c r="DK112" s="323"/>
      <c r="DL112" s="324">
        <v>8420</v>
      </c>
      <c r="DM112" s="324"/>
      <c r="DN112" s="324"/>
      <c r="DO112" s="324"/>
      <c r="DP112" s="324"/>
      <c r="DQ112" s="324">
        <v>5748</v>
      </c>
      <c r="DR112" s="324"/>
      <c r="DS112" s="324"/>
      <c r="DT112" s="324"/>
      <c r="DU112" s="324"/>
      <c r="DV112" s="327">
        <v>0.1</v>
      </c>
      <c r="DW112" s="327"/>
      <c r="DX112" s="327"/>
      <c r="DY112" s="327"/>
      <c r="DZ112" s="327"/>
    </row>
    <row r="113" spans="1:130" s="181" customFormat="1" ht="26.25" customHeight="1">
      <c r="A113" s="328"/>
      <c r="B113" s="328"/>
      <c r="C113" s="330" t="s">
        <v>339</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19">
        <v>274708</v>
      </c>
      <c r="AB113" s="319"/>
      <c r="AC113" s="319"/>
      <c r="AD113" s="319"/>
      <c r="AE113" s="319"/>
      <c r="AF113" s="320">
        <v>290951</v>
      </c>
      <c r="AG113" s="320"/>
      <c r="AH113" s="320"/>
      <c r="AI113" s="320"/>
      <c r="AJ113" s="320"/>
      <c r="AK113" s="320">
        <v>290014</v>
      </c>
      <c r="AL113" s="320"/>
      <c r="AM113" s="320"/>
      <c r="AN113" s="320"/>
      <c r="AO113" s="320"/>
      <c r="AP113" s="321">
        <v>4.2</v>
      </c>
      <c r="AQ113" s="321"/>
      <c r="AR113" s="321"/>
      <c r="AS113" s="321"/>
      <c r="AT113" s="321"/>
      <c r="AU113" s="313"/>
      <c r="AV113" s="313"/>
      <c r="AW113" s="313"/>
      <c r="AX113" s="313"/>
      <c r="AY113" s="313"/>
      <c r="AZ113" s="322" t="s">
        <v>340</v>
      </c>
      <c r="BA113" s="322"/>
      <c r="BB113" s="322"/>
      <c r="BC113" s="322"/>
      <c r="BD113" s="322"/>
      <c r="BE113" s="322"/>
      <c r="BF113" s="322"/>
      <c r="BG113" s="322"/>
      <c r="BH113" s="322"/>
      <c r="BI113" s="322"/>
      <c r="BJ113" s="322"/>
      <c r="BK113" s="322"/>
      <c r="BL113" s="322"/>
      <c r="BM113" s="322"/>
      <c r="BN113" s="322"/>
      <c r="BO113" s="322"/>
      <c r="BP113" s="322"/>
      <c r="BQ113" s="323">
        <v>582638</v>
      </c>
      <c r="BR113" s="323"/>
      <c r="BS113" s="323"/>
      <c r="BT113" s="323"/>
      <c r="BU113" s="323"/>
      <c r="BV113" s="324">
        <v>437942</v>
      </c>
      <c r="BW113" s="324"/>
      <c r="BX113" s="324"/>
      <c r="BY113" s="324"/>
      <c r="BZ113" s="324"/>
      <c r="CA113" s="324">
        <v>297333</v>
      </c>
      <c r="CB113" s="324"/>
      <c r="CC113" s="324"/>
      <c r="CD113" s="324"/>
      <c r="CE113" s="324"/>
      <c r="CF113" s="325">
        <v>4.3</v>
      </c>
      <c r="CG113" s="325"/>
      <c r="CH113" s="325"/>
      <c r="CI113" s="325"/>
      <c r="CJ113" s="325"/>
      <c r="CK113" s="316"/>
      <c r="CL113" s="316"/>
      <c r="CM113" s="326" t="s">
        <v>341</v>
      </c>
      <c r="CN113" s="326"/>
      <c r="CO113" s="326"/>
      <c r="CP113" s="326"/>
      <c r="CQ113" s="326"/>
      <c r="CR113" s="326"/>
      <c r="CS113" s="326"/>
      <c r="CT113" s="326"/>
      <c r="CU113" s="326"/>
      <c r="CV113" s="326"/>
      <c r="CW113" s="326"/>
      <c r="CX113" s="326"/>
      <c r="CY113" s="326"/>
      <c r="CZ113" s="326"/>
      <c r="DA113" s="326"/>
      <c r="DB113" s="326"/>
      <c r="DC113" s="326"/>
      <c r="DD113" s="326"/>
      <c r="DE113" s="326"/>
      <c r="DF113" s="326"/>
      <c r="DG113" s="323" t="s">
        <v>47</v>
      </c>
      <c r="DH113" s="323"/>
      <c r="DI113" s="323"/>
      <c r="DJ113" s="323"/>
      <c r="DK113" s="323"/>
      <c r="DL113" s="324" t="s">
        <v>47</v>
      </c>
      <c r="DM113" s="324"/>
      <c r="DN113" s="324"/>
      <c r="DO113" s="324"/>
      <c r="DP113" s="324"/>
      <c r="DQ113" s="324" t="s">
        <v>47</v>
      </c>
      <c r="DR113" s="324"/>
      <c r="DS113" s="324"/>
      <c r="DT113" s="324"/>
      <c r="DU113" s="324"/>
      <c r="DV113" s="327" t="s">
        <v>47</v>
      </c>
      <c r="DW113" s="327"/>
      <c r="DX113" s="327"/>
      <c r="DY113" s="327"/>
      <c r="DZ113" s="327"/>
    </row>
    <row r="114" spans="1:130" s="181" customFormat="1" ht="26.25" customHeight="1">
      <c r="A114" s="328"/>
      <c r="B114" s="328"/>
      <c r="C114" s="330" t="s">
        <v>342</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23">
        <v>122098</v>
      </c>
      <c r="AB114" s="323"/>
      <c r="AC114" s="323"/>
      <c r="AD114" s="323"/>
      <c r="AE114" s="323"/>
      <c r="AF114" s="324">
        <v>120250</v>
      </c>
      <c r="AG114" s="324"/>
      <c r="AH114" s="324"/>
      <c r="AI114" s="324"/>
      <c r="AJ114" s="324"/>
      <c r="AK114" s="324">
        <v>120508</v>
      </c>
      <c r="AL114" s="324"/>
      <c r="AM114" s="324"/>
      <c r="AN114" s="324"/>
      <c r="AO114" s="324"/>
      <c r="AP114" s="327">
        <v>1.8</v>
      </c>
      <c r="AQ114" s="327"/>
      <c r="AR114" s="327"/>
      <c r="AS114" s="327"/>
      <c r="AT114" s="327"/>
      <c r="AU114" s="313"/>
      <c r="AV114" s="313"/>
      <c r="AW114" s="313"/>
      <c r="AX114" s="313"/>
      <c r="AY114" s="313"/>
      <c r="AZ114" s="322" t="s">
        <v>343</v>
      </c>
      <c r="BA114" s="322"/>
      <c r="BB114" s="322"/>
      <c r="BC114" s="322"/>
      <c r="BD114" s="322"/>
      <c r="BE114" s="322"/>
      <c r="BF114" s="322"/>
      <c r="BG114" s="322"/>
      <c r="BH114" s="322"/>
      <c r="BI114" s="322"/>
      <c r="BJ114" s="322"/>
      <c r="BK114" s="322"/>
      <c r="BL114" s="322"/>
      <c r="BM114" s="322"/>
      <c r="BN114" s="322"/>
      <c r="BO114" s="322"/>
      <c r="BP114" s="322"/>
      <c r="BQ114" s="323">
        <v>1894536</v>
      </c>
      <c r="BR114" s="323"/>
      <c r="BS114" s="323"/>
      <c r="BT114" s="323"/>
      <c r="BU114" s="323"/>
      <c r="BV114" s="324">
        <v>1687436</v>
      </c>
      <c r="BW114" s="324"/>
      <c r="BX114" s="324"/>
      <c r="BY114" s="324"/>
      <c r="BZ114" s="324"/>
      <c r="CA114" s="324">
        <v>1481630</v>
      </c>
      <c r="CB114" s="324"/>
      <c r="CC114" s="324"/>
      <c r="CD114" s="324"/>
      <c r="CE114" s="324"/>
      <c r="CF114" s="325">
        <v>21.5</v>
      </c>
      <c r="CG114" s="325"/>
      <c r="CH114" s="325"/>
      <c r="CI114" s="325"/>
      <c r="CJ114" s="325"/>
      <c r="CK114" s="316"/>
      <c r="CL114" s="316"/>
      <c r="CM114" s="326" t="s">
        <v>344</v>
      </c>
      <c r="CN114" s="326"/>
      <c r="CO114" s="326"/>
      <c r="CP114" s="326"/>
      <c r="CQ114" s="326"/>
      <c r="CR114" s="326"/>
      <c r="CS114" s="326"/>
      <c r="CT114" s="326"/>
      <c r="CU114" s="326"/>
      <c r="CV114" s="326"/>
      <c r="CW114" s="326"/>
      <c r="CX114" s="326"/>
      <c r="CY114" s="326"/>
      <c r="CZ114" s="326"/>
      <c r="DA114" s="326"/>
      <c r="DB114" s="326"/>
      <c r="DC114" s="326"/>
      <c r="DD114" s="326"/>
      <c r="DE114" s="326"/>
      <c r="DF114" s="326"/>
      <c r="DG114" s="323" t="s">
        <v>47</v>
      </c>
      <c r="DH114" s="323"/>
      <c r="DI114" s="323"/>
      <c r="DJ114" s="323"/>
      <c r="DK114" s="323"/>
      <c r="DL114" s="324" t="s">
        <v>47</v>
      </c>
      <c r="DM114" s="324"/>
      <c r="DN114" s="324"/>
      <c r="DO114" s="324"/>
      <c r="DP114" s="324"/>
      <c r="DQ114" s="324" t="s">
        <v>47</v>
      </c>
      <c r="DR114" s="324"/>
      <c r="DS114" s="324"/>
      <c r="DT114" s="324"/>
      <c r="DU114" s="324"/>
      <c r="DV114" s="327" t="s">
        <v>47</v>
      </c>
      <c r="DW114" s="327"/>
      <c r="DX114" s="327"/>
      <c r="DY114" s="327"/>
      <c r="DZ114" s="327"/>
    </row>
    <row r="115" spans="1:130" s="181" customFormat="1" ht="26.25" customHeight="1">
      <c r="A115" s="328"/>
      <c r="B115" s="328"/>
      <c r="C115" s="329" t="s">
        <v>345</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19">
        <v>30059</v>
      </c>
      <c r="AB115" s="319"/>
      <c r="AC115" s="319"/>
      <c r="AD115" s="319"/>
      <c r="AE115" s="319"/>
      <c r="AF115" s="320">
        <v>31899</v>
      </c>
      <c r="AG115" s="320"/>
      <c r="AH115" s="320"/>
      <c r="AI115" s="320"/>
      <c r="AJ115" s="320"/>
      <c r="AK115" s="320">
        <v>30769</v>
      </c>
      <c r="AL115" s="320"/>
      <c r="AM115" s="320"/>
      <c r="AN115" s="320"/>
      <c r="AO115" s="320"/>
      <c r="AP115" s="321">
        <v>0.4</v>
      </c>
      <c r="AQ115" s="321"/>
      <c r="AR115" s="321"/>
      <c r="AS115" s="321"/>
      <c r="AT115" s="321"/>
      <c r="AU115" s="313"/>
      <c r="AV115" s="313"/>
      <c r="AW115" s="313"/>
      <c r="AX115" s="313"/>
      <c r="AY115" s="313"/>
      <c r="AZ115" s="322" t="s">
        <v>346</v>
      </c>
      <c r="BA115" s="322"/>
      <c r="BB115" s="322"/>
      <c r="BC115" s="322"/>
      <c r="BD115" s="322"/>
      <c r="BE115" s="322"/>
      <c r="BF115" s="322"/>
      <c r="BG115" s="322"/>
      <c r="BH115" s="322"/>
      <c r="BI115" s="322"/>
      <c r="BJ115" s="322"/>
      <c r="BK115" s="322"/>
      <c r="BL115" s="322"/>
      <c r="BM115" s="322"/>
      <c r="BN115" s="322"/>
      <c r="BO115" s="322"/>
      <c r="BP115" s="322"/>
      <c r="BQ115" s="323" t="s">
        <v>47</v>
      </c>
      <c r="BR115" s="323"/>
      <c r="BS115" s="323"/>
      <c r="BT115" s="323"/>
      <c r="BU115" s="323"/>
      <c r="BV115" s="324" t="s">
        <v>47</v>
      </c>
      <c r="BW115" s="324"/>
      <c r="BX115" s="324"/>
      <c r="BY115" s="324"/>
      <c r="BZ115" s="324"/>
      <c r="CA115" s="324" t="s">
        <v>47</v>
      </c>
      <c r="CB115" s="324"/>
      <c r="CC115" s="324"/>
      <c r="CD115" s="324"/>
      <c r="CE115" s="324"/>
      <c r="CF115" s="325" t="s">
        <v>47</v>
      </c>
      <c r="CG115" s="325"/>
      <c r="CH115" s="325"/>
      <c r="CI115" s="325"/>
      <c r="CJ115" s="325"/>
      <c r="CK115" s="316"/>
      <c r="CL115" s="316"/>
      <c r="CM115" s="322" t="s">
        <v>347</v>
      </c>
      <c r="CN115" s="322"/>
      <c r="CO115" s="322"/>
      <c r="CP115" s="322"/>
      <c r="CQ115" s="322"/>
      <c r="CR115" s="322"/>
      <c r="CS115" s="322"/>
      <c r="CT115" s="322"/>
      <c r="CU115" s="322"/>
      <c r="CV115" s="322"/>
      <c r="CW115" s="322"/>
      <c r="CX115" s="322"/>
      <c r="CY115" s="322"/>
      <c r="CZ115" s="322"/>
      <c r="DA115" s="322"/>
      <c r="DB115" s="322"/>
      <c r="DC115" s="322"/>
      <c r="DD115" s="322"/>
      <c r="DE115" s="322"/>
      <c r="DF115" s="322"/>
      <c r="DG115" s="323" t="s">
        <v>47</v>
      </c>
      <c r="DH115" s="323"/>
      <c r="DI115" s="323"/>
      <c r="DJ115" s="323"/>
      <c r="DK115" s="323"/>
      <c r="DL115" s="324" t="s">
        <v>47</v>
      </c>
      <c r="DM115" s="324"/>
      <c r="DN115" s="324"/>
      <c r="DO115" s="324"/>
      <c r="DP115" s="324"/>
      <c r="DQ115" s="324" t="s">
        <v>47</v>
      </c>
      <c r="DR115" s="324"/>
      <c r="DS115" s="324"/>
      <c r="DT115" s="324"/>
      <c r="DU115" s="324"/>
      <c r="DV115" s="327" t="s">
        <v>47</v>
      </c>
      <c r="DW115" s="327"/>
      <c r="DX115" s="327"/>
      <c r="DY115" s="327"/>
      <c r="DZ115" s="327"/>
    </row>
    <row r="116" spans="1:130" s="181" customFormat="1" ht="26.25" customHeight="1">
      <c r="A116" s="328"/>
      <c r="B116" s="328"/>
      <c r="C116" s="331" t="s">
        <v>348</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23" t="s">
        <v>47</v>
      </c>
      <c r="AB116" s="323"/>
      <c r="AC116" s="323"/>
      <c r="AD116" s="323"/>
      <c r="AE116" s="323"/>
      <c r="AF116" s="324" t="s">
        <v>47</v>
      </c>
      <c r="AG116" s="324"/>
      <c r="AH116" s="324"/>
      <c r="AI116" s="324"/>
      <c r="AJ116" s="324"/>
      <c r="AK116" s="324" t="s">
        <v>47</v>
      </c>
      <c r="AL116" s="324"/>
      <c r="AM116" s="324"/>
      <c r="AN116" s="324"/>
      <c r="AO116" s="324"/>
      <c r="AP116" s="327" t="s">
        <v>47</v>
      </c>
      <c r="AQ116" s="327"/>
      <c r="AR116" s="327"/>
      <c r="AS116" s="327"/>
      <c r="AT116" s="327"/>
      <c r="AU116" s="313"/>
      <c r="AV116" s="313"/>
      <c r="AW116" s="313"/>
      <c r="AX116" s="313"/>
      <c r="AY116" s="313"/>
      <c r="AZ116" s="322" t="s">
        <v>349</v>
      </c>
      <c r="BA116" s="322"/>
      <c r="BB116" s="322"/>
      <c r="BC116" s="322"/>
      <c r="BD116" s="322"/>
      <c r="BE116" s="322"/>
      <c r="BF116" s="322"/>
      <c r="BG116" s="322"/>
      <c r="BH116" s="322"/>
      <c r="BI116" s="322"/>
      <c r="BJ116" s="322"/>
      <c r="BK116" s="322"/>
      <c r="BL116" s="322"/>
      <c r="BM116" s="322"/>
      <c r="BN116" s="322"/>
      <c r="BO116" s="322"/>
      <c r="BP116" s="322"/>
      <c r="BQ116" s="323" t="s">
        <v>47</v>
      </c>
      <c r="BR116" s="323"/>
      <c r="BS116" s="323"/>
      <c r="BT116" s="323"/>
      <c r="BU116" s="323"/>
      <c r="BV116" s="324" t="s">
        <v>47</v>
      </c>
      <c r="BW116" s="324"/>
      <c r="BX116" s="324"/>
      <c r="BY116" s="324"/>
      <c r="BZ116" s="324"/>
      <c r="CA116" s="324" t="s">
        <v>47</v>
      </c>
      <c r="CB116" s="324"/>
      <c r="CC116" s="324"/>
      <c r="CD116" s="324"/>
      <c r="CE116" s="324"/>
      <c r="CF116" s="325" t="s">
        <v>47</v>
      </c>
      <c r="CG116" s="325"/>
      <c r="CH116" s="325"/>
      <c r="CI116" s="325"/>
      <c r="CJ116" s="325"/>
      <c r="CK116" s="316"/>
      <c r="CL116" s="316"/>
      <c r="CM116" s="326" t="s">
        <v>350</v>
      </c>
      <c r="CN116" s="326"/>
      <c r="CO116" s="326"/>
      <c r="CP116" s="326"/>
      <c r="CQ116" s="326"/>
      <c r="CR116" s="326"/>
      <c r="CS116" s="326"/>
      <c r="CT116" s="326"/>
      <c r="CU116" s="326"/>
      <c r="CV116" s="326"/>
      <c r="CW116" s="326"/>
      <c r="CX116" s="326"/>
      <c r="CY116" s="326"/>
      <c r="CZ116" s="326"/>
      <c r="DA116" s="326"/>
      <c r="DB116" s="326"/>
      <c r="DC116" s="326"/>
      <c r="DD116" s="326"/>
      <c r="DE116" s="326"/>
      <c r="DF116" s="326"/>
      <c r="DG116" s="323">
        <v>87876</v>
      </c>
      <c r="DH116" s="323"/>
      <c r="DI116" s="323"/>
      <c r="DJ116" s="323"/>
      <c r="DK116" s="323"/>
      <c r="DL116" s="324">
        <v>70982</v>
      </c>
      <c r="DM116" s="324"/>
      <c r="DN116" s="324"/>
      <c r="DO116" s="324"/>
      <c r="DP116" s="324"/>
      <c r="DQ116" s="324">
        <v>54088</v>
      </c>
      <c r="DR116" s="324"/>
      <c r="DS116" s="324"/>
      <c r="DT116" s="324"/>
      <c r="DU116" s="324"/>
      <c r="DV116" s="327">
        <v>0.8</v>
      </c>
      <c r="DW116" s="327"/>
      <c r="DX116" s="327"/>
      <c r="DY116" s="327"/>
      <c r="DZ116" s="327"/>
    </row>
    <row r="117" spans="1:130" s="181" customFormat="1" ht="26.25" customHeight="1">
      <c r="A117" s="332" t="s">
        <v>102</v>
      </c>
      <c r="B117" s="332"/>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3" t="s">
        <v>351</v>
      </c>
      <c r="Z117" s="333"/>
      <c r="AA117" s="334">
        <v>1920403</v>
      </c>
      <c r="AB117" s="334"/>
      <c r="AC117" s="334"/>
      <c r="AD117" s="334"/>
      <c r="AE117" s="334"/>
      <c r="AF117" s="335">
        <v>1803909</v>
      </c>
      <c r="AG117" s="335"/>
      <c r="AH117" s="335"/>
      <c r="AI117" s="335"/>
      <c r="AJ117" s="335"/>
      <c r="AK117" s="335">
        <v>1724039</v>
      </c>
      <c r="AL117" s="335"/>
      <c r="AM117" s="335"/>
      <c r="AN117" s="335"/>
      <c r="AO117" s="335"/>
      <c r="AP117" s="336"/>
      <c r="AQ117" s="336"/>
      <c r="AR117" s="336"/>
      <c r="AS117" s="336"/>
      <c r="AT117" s="336"/>
      <c r="AU117" s="313"/>
      <c r="AV117" s="313"/>
      <c r="AW117" s="313"/>
      <c r="AX117" s="313"/>
      <c r="AY117" s="313"/>
      <c r="AZ117" s="337" t="s">
        <v>352</v>
      </c>
      <c r="BA117" s="337"/>
      <c r="BB117" s="337"/>
      <c r="BC117" s="337"/>
      <c r="BD117" s="337"/>
      <c r="BE117" s="337"/>
      <c r="BF117" s="337"/>
      <c r="BG117" s="337"/>
      <c r="BH117" s="337"/>
      <c r="BI117" s="337"/>
      <c r="BJ117" s="337"/>
      <c r="BK117" s="337"/>
      <c r="BL117" s="337"/>
      <c r="BM117" s="337"/>
      <c r="BN117" s="337"/>
      <c r="BO117" s="337"/>
      <c r="BP117" s="337"/>
      <c r="BQ117" s="338">
        <v>3796</v>
      </c>
      <c r="BR117" s="338"/>
      <c r="BS117" s="338"/>
      <c r="BT117" s="338"/>
      <c r="BU117" s="338"/>
      <c r="BV117" s="339" t="s">
        <v>47</v>
      </c>
      <c r="BW117" s="339"/>
      <c r="BX117" s="339"/>
      <c r="BY117" s="339"/>
      <c r="BZ117" s="339"/>
      <c r="CA117" s="339" t="s">
        <v>47</v>
      </c>
      <c r="CB117" s="339"/>
      <c r="CC117" s="339"/>
      <c r="CD117" s="339"/>
      <c r="CE117" s="339"/>
      <c r="CF117" s="325" t="s">
        <v>47</v>
      </c>
      <c r="CG117" s="325"/>
      <c r="CH117" s="325"/>
      <c r="CI117" s="325"/>
      <c r="CJ117" s="325"/>
      <c r="CK117" s="316"/>
      <c r="CL117" s="316"/>
      <c r="CM117" s="326" t="s">
        <v>353</v>
      </c>
      <c r="CN117" s="326"/>
      <c r="CO117" s="326"/>
      <c r="CP117" s="326"/>
      <c r="CQ117" s="326"/>
      <c r="CR117" s="326"/>
      <c r="CS117" s="326"/>
      <c r="CT117" s="326"/>
      <c r="CU117" s="326"/>
      <c r="CV117" s="326"/>
      <c r="CW117" s="326"/>
      <c r="CX117" s="326"/>
      <c r="CY117" s="326"/>
      <c r="CZ117" s="326"/>
      <c r="DA117" s="326"/>
      <c r="DB117" s="326"/>
      <c r="DC117" s="326"/>
      <c r="DD117" s="326"/>
      <c r="DE117" s="326"/>
      <c r="DF117" s="326"/>
      <c r="DG117" s="323" t="s">
        <v>47</v>
      </c>
      <c r="DH117" s="323"/>
      <c r="DI117" s="323"/>
      <c r="DJ117" s="323"/>
      <c r="DK117" s="323"/>
      <c r="DL117" s="324" t="s">
        <v>47</v>
      </c>
      <c r="DM117" s="324"/>
      <c r="DN117" s="324"/>
      <c r="DO117" s="324"/>
      <c r="DP117" s="324"/>
      <c r="DQ117" s="324" t="s">
        <v>47</v>
      </c>
      <c r="DR117" s="324"/>
      <c r="DS117" s="324"/>
      <c r="DT117" s="324"/>
      <c r="DU117" s="324"/>
      <c r="DV117" s="327" t="s">
        <v>47</v>
      </c>
      <c r="DW117" s="327"/>
      <c r="DX117" s="327"/>
      <c r="DY117" s="327"/>
      <c r="DZ117" s="327"/>
    </row>
    <row r="118" spans="1:130" s="181" customFormat="1" ht="26.25" customHeight="1">
      <c r="A118" s="306" t="s">
        <v>210</v>
      </c>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7" t="s">
        <v>326</v>
      </c>
      <c r="AB118" s="307"/>
      <c r="AC118" s="307"/>
      <c r="AD118" s="307"/>
      <c r="AE118" s="307"/>
      <c r="AF118" s="307" t="s">
        <v>209</v>
      </c>
      <c r="AG118" s="307"/>
      <c r="AH118" s="307"/>
      <c r="AI118" s="307"/>
      <c r="AJ118" s="307"/>
      <c r="AK118" s="307" t="s">
        <v>125</v>
      </c>
      <c r="AL118" s="307"/>
      <c r="AM118" s="307"/>
      <c r="AN118" s="307"/>
      <c r="AO118" s="307"/>
      <c r="AP118" s="340" t="s">
        <v>327</v>
      </c>
      <c r="AQ118" s="340"/>
      <c r="AR118" s="340"/>
      <c r="AS118" s="340"/>
      <c r="AT118" s="340"/>
      <c r="AU118" s="313"/>
      <c r="AV118" s="313"/>
      <c r="AW118" s="313"/>
      <c r="AX118" s="313"/>
      <c r="AY118" s="313"/>
      <c r="AZ118" s="341" t="s">
        <v>102</v>
      </c>
      <c r="BA118" s="341"/>
      <c r="BB118" s="341"/>
      <c r="BC118" s="341"/>
      <c r="BD118" s="341"/>
      <c r="BE118" s="341"/>
      <c r="BF118" s="341"/>
      <c r="BG118" s="341"/>
      <c r="BH118" s="341"/>
      <c r="BI118" s="341"/>
      <c r="BJ118" s="341"/>
      <c r="BK118" s="341"/>
      <c r="BL118" s="341"/>
      <c r="BM118" s="341"/>
      <c r="BN118" s="341"/>
      <c r="BO118" s="333" t="s">
        <v>354</v>
      </c>
      <c r="BP118" s="333"/>
      <c r="BQ118" s="338">
        <v>19050204</v>
      </c>
      <c r="BR118" s="338"/>
      <c r="BS118" s="338"/>
      <c r="BT118" s="338"/>
      <c r="BU118" s="338"/>
      <c r="BV118" s="339">
        <v>17807645</v>
      </c>
      <c r="BW118" s="339"/>
      <c r="BX118" s="339"/>
      <c r="BY118" s="339"/>
      <c r="BZ118" s="339"/>
      <c r="CA118" s="339">
        <v>16462079</v>
      </c>
      <c r="CB118" s="339"/>
      <c r="CC118" s="339"/>
      <c r="CD118" s="339"/>
      <c r="CE118" s="339"/>
      <c r="CF118" s="342"/>
      <c r="CG118" s="342"/>
      <c r="CH118" s="342"/>
      <c r="CI118" s="342"/>
      <c r="CJ118" s="342"/>
      <c r="CK118" s="316"/>
      <c r="CL118" s="316"/>
      <c r="CM118" s="326" t="s">
        <v>355</v>
      </c>
      <c r="CN118" s="326"/>
      <c r="CO118" s="326"/>
      <c r="CP118" s="326"/>
      <c r="CQ118" s="326"/>
      <c r="CR118" s="326"/>
      <c r="CS118" s="326"/>
      <c r="CT118" s="326"/>
      <c r="CU118" s="326"/>
      <c r="CV118" s="326"/>
      <c r="CW118" s="326"/>
      <c r="CX118" s="326"/>
      <c r="CY118" s="326"/>
      <c r="CZ118" s="326"/>
      <c r="DA118" s="326"/>
      <c r="DB118" s="326"/>
      <c r="DC118" s="326"/>
      <c r="DD118" s="326"/>
      <c r="DE118" s="326"/>
      <c r="DF118" s="326"/>
      <c r="DG118" s="323" t="s">
        <v>47</v>
      </c>
      <c r="DH118" s="323"/>
      <c r="DI118" s="323"/>
      <c r="DJ118" s="323"/>
      <c r="DK118" s="323"/>
      <c r="DL118" s="324" t="s">
        <v>47</v>
      </c>
      <c r="DM118" s="324"/>
      <c r="DN118" s="324"/>
      <c r="DO118" s="324"/>
      <c r="DP118" s="324"/>
      <c r="DQ118" s="324" t="s">
        <v>47</v>
      </c>
      <c r="DR118" s="324"/>
      <c r="DS118" s="324"/>
      <c r="DT118" s="324"/>
      <c r="DU118" s="324"/>
      <c r="DV118" s="327" t="s">
        <v>47</v>
      </c>
      <c r="DW118" s="327"/>
      <c r="DX118" s="327"/>
      <c r="DY118" s="327"/>
      <c r="DZ118" s="327"/>
    </row>
    <row r="119" spans="1:130" s="181" customFormat="1" ht="26.25" customHeight="1">
      <c r="A119" s="343" t="s">
        <v>330</v>
      </c>
      <c r="B119" s="343"/>
      <c r="C119" s="317" t="s">
        <v>331</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0" t="s">
        <v>47</v>
      </c>
      <c r="AB119" s="310"/>
      <c r="AC119" s="310"/>
      <c r="AD119" s="310"/>
      <c r="AE119" s="310"/>
      <c r="AF119" s="311" t="s">
        <v>47</v>
      </c>
      <c r="AG119" s="311"/>
      <c r="AH119" s="311"/>
      <c r="AI119" s="311"/>
      <c r="AJ119" s="311"/>
      <c r="AK119" s="311" t="s">
        <v>47</v>
      </c>
      <c r="AL119" s="311"/>
      <c r="AM119" s="311"/>
      <c r="AN119" s="311"/>
      <c r="AO119" s="311"/>
      <c r="AP119" s="312" t="s">
        <v>47</v>
      </c>
      <c r="AQ119" s="312"/>
      <c r="AR119" s="312"/>
      <c r="AS119" s="312"/>
      <c r="AT119" s="312"/>
      <c r="AU119" s="344" t="s">
        <v>356</v>
      </c>
      <c r="AV119" s="344"/>
      <c r="AW119" s="344"/>
      <c r="AX119" s="344"/>
      <c r="AY119" s="344"/>
      <c r="AZ119" s="314" t="s">
        <v>357</v>
      </c>
      <c r="BA119" s="314"/>
      <c r="BB119" s="314"/>
      <c r="BC119" s="314"/>
      <c r="BD119" s="314"/>
      <c r="BE119" s="314"/>
      <c r="BF119" s="314"/>
      <c r="BG119" s="314"/>
      <c r="BH119" s="314"/>
      <c r="BI119" s="314"/>
      <c r="BJ119" s="314"/>
      <c r="BK119" s="314"/>
      <c r="BL119" s="314"/>
      <c r="BM119" s="314"/>
      <c r="BN119" s="314"/>
      <c r="BO119" s="314"/>
      <c r="BP119" s="314"/>
      <c r="BQ119" s="310">
        <v>3815884</v>
      </c>
      <c r="BR119" s="310"/>
      <c r="BS119" s="310"/>
      <c r="BT119" s="310"/>
      <c r="BU119" s="310"/>
      <c r="BV119" s="311">
        <v>3865459</v>
      </c>
      <c r="BW119" s="311"/>
      <c r="BX119" s="311"/>
      <c r="BY119" s="311"/>
      <c r="BZ119" s="311"/>
      <c r="CA119" s="311">
        <v>4177125</v>
      </c>
      <c r="CB119" s="311"/>
      <c r="CC119" s="311"/>
      <c r="CD119" s="311"/>
      <c r="CE119" s="311"/>
      <c r="CF119" s="315">
        <v>60.7</v>
      </c>
      <c r="CG119" s="315"/>
      <c r="CH119" s="315"/>
      <c r="CI119" s="315"/>
      <c r="CJ119" s="315"/>
      <c r="CK119" s="316"/>
      <c r="CL119" s="316"/>
      <c r="CM119" s="345" t="s">
        <v>358</v>
      </c>
      <c r="CN119" s="345"/>
      <c r="CO119" s="345"/>
      <c r="CP119" s="345"/>
      <c r="CQ119" s="345"/>
      <c r="CR119" s="345"/>
      <c r="CS119" s="345"/>
      <c r="CT119" s="345"/>
      <c r="CU119" s="345"/>
      <c r="CV119" s="345"/>
      <c r="CW119" s="345"/>
      <c r="CX119" s="345"/>
      <c r="CY119" s="345"/>
      <c r="CZ119" s="345"/>
      <c r="DA119" s="345"/>
      <c r="DB119" s="345"/>
      <c r="DC119" s="345"/>
      <c r="DD119" s="345"/>
      <c r="DE119" s="345"/>
      <c r="DF119" s="345"/>
      <c r="DG119" s="338" t="s">
        <v>47</v>
      </c>
      <c r="DH119" s="338"/>
      <c r="DI119" s="338"/>
      <c r="DJ119" s="338"/>
      <c r="DK119" s="338"/>
      <c r="DL119" s="339" t="s">
        <v>47</v>
      </c>
      <c r="DM119" s="339"/>
      <c r="DN119" s="339"/>
      <c r="DO119" s="339"/>
      <c r="DP119" s="339"/>
      <c r="DQ119" s="339" t="s">
        <v>47</v>
      </c>
      <c r="DR119" s="339"/>
      <c r="DS119" s="339"/>
      <c r="DT119" s="339"/>
      <c r="DU119" s="339"/>
      <c r="DV119" s="346" t="s">
        <v>47</v>
      </c>
      <c r="DW119" s="346"/>
      <c r="DX119" s="346"/>
      <c r="DY119" s="346"/>
      <c r="DZ119" s="346"/>
    </row>
    <row r="120" spans="1:130" s="181" customFormat="1" ht="26.25" customHeight="1">
      <c r="A120" s="343"/>
      <c r="B120" s="343"/>
      <c r="C120" s="326" t="s">
        <v>334</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3" t="s">
        <v>47</v>
      </c>
      <c r="AB120" s="323"/>
      <c r="AC120" s="323"/>
      <c r="AD120" s="323"/>
      <c r="AE120" s="323"/>
      <c r="AF120" s="324" t="s">
        <v>47</v>
      </c>
      <c r="AG120" s="324"/>
      <c r="AH120" s="324"/>
      <c r="AI120" s="324"/>
      <c r="AJ120" s="324"/>
      <c r="AK120" s="324" t="s">
        <v>47</v>
      </c>
      <c r="AL120" s="324"/>
      <c r="AM120" s="324"/>
      <c r="AN120" s="324"/>
      <c r="AO120" s="324"/>
      <c r="AP120" s="327" t="s">
        <v>47</v>
      </c>
      <c r="AQ120" s="327"/>
      <c r="AR120" s="327"/>
      <c r="AS120" s="327"/>
      <c r="AT120" s="327"/>
      <c r="AU120" s="344"/>
      <c r="AV120" s="344"/>
      <c r="AW120" s="344"/>
      <c r="AX120" s="344"/>
      <c r="AY120" s="344"/>
      <c r="AZ120" s="322" t="s">
        <v>359</v>
      </c>
      <c r="BA120" s="322"/>
      <c r="BB120" s="322"/>
      <c r="BC120" s="322"/>
      <c r="BD120" s="322"/>
      <c r="BE120" s="322"/>
      <c r="BF120" s="322"/>
      <c r="BG120" s="322"/>
      <c r="BH120" s="322"/>
      <c r="BI120" s="322"/>
      <c r="BJ120" s="322"/>
      <c r="BK120" s="322"/>
      <c r="BL120" s="322"/>
      <c r="BM120" s="322"/>
      <c r="BN120" s="322"/>
      <c r="BO120" s="322"/>
      <c r="BP120" s="322"/>
      <c r="BQ120" s="323">
        <v>142516</v>
      </c>
      <c r="BR120" s="323"/>
      <c r="BS120" s="323"/>
      <c r="BT120" s="323"/>
      <c r="BU120" s="323"/>
      <c r="BV120" s="324">
        <v>146031</v>
      </c>
      <c r="BW120" s="324"/>
      <c r="BX120" s="324"/>
      <c r="BY120" s="324"/>
      <c r="BZ120" s="324"/>
      <c r="CA120" s="324">
        <v>128649</v>
      </c>
      <c r="CB120" s="324"/>
      <c r="CC120" s="324"/>
      <c r="CD120" s="324"/>
      <c r="CE120" s="324"/>
      <c r="CF120" s="325">
        <v>1.9</v>
      </c>
      <c r="CG120" s="325"/>
      <c r="CH120" s="325"/>
      <c r="CI120" s="325"/>
      <c r="CJ120" s="325"/>
      <c r="CK120" s="347" t="s">
        <v>360</v>
      </c>
      <c r="CL120" s="347"/>
      <c r="CM120" s="347"/>
      <c r="CN120" s="347"/>
      <c r="CO120" s="347"/>
      <c r="CP120" s="348" t="s">
        <v>298</v>
      </c>
      <c r="CQ120" s="348"/>
      <c r="CR120" s="348"/>
      <c r="CS120" s="348"/>
      <c r="CT120" s="348"/>
      <c r="CU120" s="348"/>
      <c r="CV120" s="348"/>
      <c r="CW120" s="348"/>
      <c r="CX120" s="348"/>
      <c r="CY120" s="348"/>
      <c r="CZ120" s="348"/>
      <c r="DA120" s="348"/>
      <c r="DB120" s="348"/>
      <c r="DC120" s="348"/>
      <c r="DD120" s="348"/>
      <c r="DE120" s="348"/>
      <c r="DF120" s="348"/>
      <c r="DG120" s="310">
        <v>1637709</v>
      </c>
      <c r="DH120" s="310"/>
      <c r="DI120" s="310"/>
      <c r="DJ120" s="310"/>
      <c r="DK120" s="310"/>
      <c r="DL120" s="311">
        <v>1629288</v>
      </c>
      <c r="DM120" s="311"/>
      <c r="DN120" s="311"/>
      <c r="DO120" s="311"/>
      <c r="DP120" s="311"/>
      <c r="DQ120" s="311">
        <v>1666003</v>
      </c>
      <c r="DR120" s="311"/>
      <c r="DS120" s="311"/>
      <c r="DT120" s="311"/>
      <c r="DU120" s="311"/>
      <c r="DV120" s="312">
        <v>24.2</v>
      </c>
      <c r="DW120" s="312"/>
      <c r="DX120" s="312"/>
      <c r="DY120" s="312"/>
      <c r="DZ120" s="312"/>
    </row>
    <row r="121" spans="1:130" s="181" customFormat="1" ht="26.25" customHeight="1">
      <c r="A121" s="343"/>
      <c r="B121" s="343"/>
      <c r="C121" s="349" t="s">
        <v>361</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23">
        <v>3092</v>
      </c>
      <c r="AB121" s="323"/>
      <c r="AC121" s="323"/>
      <c r="AD121" s="323"/>
      <c r="AE121" s="323"/>
      <c r="AF121" s="324">
        <v>3092</v>
      </c>
      <c r="AG121" s="324"/>
      <c r="AH121" s="324"/>
      <c r="AI121" s="324"/>
      <c r="AJ121" s="324"/>
      <c r="AK121" s="324">
        <v>3092</v>
      </c>
      <c r="AL121" s="324"/>
      <c r="AM121" s="324"/>
      <c r="AN121" s="324"/>
      <c r="AO121" s="324"/>
      <c r="AP121" s="327">
        <v>0</v>
      </c>
      <c r="AQ121" s="327"/>
      <c r="AR121" s="327"/>
      <c r="AS121" s="327"/>
      <c r="AT121" s="327"/>
      <c r="AU121" s="344"/>
      <c r="AV121" s="344"/>
      <c r="AW121" s="344"/>
      <c r="AX121" s="344"/>
      <c r="AY121" s="344"/>
      <c r="AZ121" s="337" t="s">
        <v>362</v>
      </c>
      <c r="BA121" s="337"/>
      <c r="BB121" s="337"/>
      <c r="BC121" s="337"/>
      <c r="BD121" s="337"/>
      <c r="BE121" s="337"/>
      <c r="BF121" s="337"/>
      <c r="BG121" s="337"/>
      <c r="BH121" s="337"/>
      <c r="BI121" s="337"/>
      <c r="BJ121" s="337"/>
      <c r="BK121" s="337"/>
      <c r="BL121" s="337"/>
      <c r="BM121" s="337"/>
      <c r="BN121" s="337"/>
      <c r="BO121" s="337"/>
      <c r="BP121" s="337"/>
      <c r="BQ121" s="338">
        <v>14382796</v>
      </c>
      <c r="BR121" s="338"/>
      <c r="BS121" s="338"/>
      <c r="BT121" s="338"/>
      <c r="BU121" s="338"/>
      <c r="BV121" s="339">
        <v>14314445</v>
      </c>
      <c r="BW121" s="339"/>
      <c r="BX121" s="339"/>
      <c r="BY121" s="339"/>
      <c r="BZ121" s="339"/>
      <c r="CA121" s="339">
        <v>13953070</v>
      </c>
      <c r="CB121" s="339"/>
      <c r="CC121" s="339"/>
      <c r="CD121" s="339"/>
      <c r="CE121" s="339"/>
      <c r="CF121" s="350">
        <v>202.9</v>
      </c>
      <c r="CG121" s="350"/>
      <c r="CH121" s="350"/>
      <c r="CI121" s="350"/>
      <c r="CJ121" s="350"/>
      <c r="CK121" s="347"/>
      <c r="CL121" s="347"/>
      <c r="CM121" s="347"/>
      <c r="CN121" s="347"/>
      <c r="CO121" s="347"/>
      <c r="CP121" s="351" t="s">
        <v>300</v>
      </c>
      <c r="CQ121" s="351"/>
      <c r="CR121" s="351"/>
      <c r="CS121" s="351"/>
      <c r="CT121" s="351"/>
      <c r="CU121" s="351"/>
      <c r="CV121" s="351"/>
      <c r="CW121" s="351"/>
      <c r="CX121" s="351"/>
      <c r="CY121" s="351"/>
      <c r="CZ121" s="351"/>
      <c r="DA121" s="351"/>
      <c r="DB121" s="351"/>
      <c r="DC121" s="351"/>
      <c r="DD121" s="351"/>
      <c r="DE121" s="351"/>
      <c r="DF121" s="351"/>
      <c r="DG121" s="323">
        <v>1432128</v>
      </c>
      <c r="DH121" s="323"/>
      <c r="DI121" s="323"/>
      <c r="DJ121" s="323"/>
      <c r="DK121" s="323"/>
      <c r="DL121" s="324">
        <v>1387085</v>
      </c>
      <c r="DM121" s="324"/>
      <c r="DN121" s="324"/>
      <c r="DO121" s="324"/>
      <c r="DP121" s="324"/>
      <c r="DQ121" s="324">
        <v>1325352</v>
      </c>
      <c r="DR121" s="324"/>
      <c r="DS121" s="324"/>
      <c r="DT121" s="324"/>
      <c r="DU121" s="324"/>
      <c r="DV121" s="327">
        <v>19.3</v>
      </c>
      <c r="DW121" s="327"/>
      <c r="DX121" s="327"/>
      <c r="DY121" s="327"/>
      <c r="DZ121" s="327"/>
    </row>
    <row r="122" spans="1:130" s="181" customFormat="1" ht="26.25" customHeight="1">
      <c r="A122" s="343"/>
      <c r="B122" s="343"/>
      <c r="C122" s="326" t="s">
        <v>344</v>
      </c>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3" t="s">
        <v>47</v>
      </c>
      <c r="AB122" s="323"/>
      <c r="AC122" s="323"/>
      <c r="AD122" s="323"/>
      <c r="AE122" s="323"/>
      <c r="AF122" s="324" t="s">
        <v>47</v>
      </c>
      <c r="AG122" s="324"/>
      <c r="AH122" s="324"/>
      <c r="AI122" s="324"/>
      <c r="AJ122" s="324"/>
      <c r="AK122" s="324" t="s">
        <v>47</v>
      </c>
      <c r="AL122" s="324"/>
      <c r="AM122" s="324"/>
      <c r="AN122" s="324"/>
      <c r="AO122" s="324"/>
      <c r="AP122" s="327" t="s">
        <v>47</v>
      </c>
      <c r="AQ122" s="327"/>
      <c r="AR122" s="327"/>
      <c r="AS122" s="327"/>
      <c r="AT122" s="327"/>
      <c r="AU122" s="344"/>
      <c r="AV122" s="344"/>
      <c r="AW122" s="344"/>
      <c r="AX122" s="344"/>
      <c r="AY122" s="344"/>
      <c r="AZ122" s="341" t="s">
        <v>102</v>
      </c>
      <c r="BA122" s="341"/>
      <c r="BB122" s="341"/>
      <c r="BC122" s="341"/>
      <c r="BD122" s="341"/>
      <c r="BE122" s="341"/>
      <c r="BF122" s="341"/>
      <c r="BG122" s="341"/>
      <c r="BH122" s="341"/>
      <c r="BI122" s="341"/>
      <c r="BJ122" s="341"/>
      <c r="BK122" s="341"/>
      <c r="BL122" s="341"/>
      <c r="BM122" s="341"/>
      <c r="BN122" s="341"/>
      <c r="BO122" s="333" t="s">
        <v>363</v>
      </c>
      <c r="BP122" s="333"/>
      <c r="BQ122" s="334">
        <v>18341196</v>
      </c>
      <c r="BR122" s="334"/>
      <c r="BS122" s="334"/>
      <c r="BT122" s="334"/>
      <c r="BU122" s="334"/>
      <c r="BV122" s="335">
        <v>18325935</v>
      </c>
      <c r="BW122" s="335"/>
      <c r="BX122" s="335"/>
      <c r="BY122" s="335"/>
      <c r="BZ122" s="335"/>
      <c r="CA122" s="335">
        <v>18258844</v>
      </c>
      <c r="CB122" s="335"/>
      <c r="CC122" s="335"/>
      <c r="CD122" s="335"/>
      <c r="CE122" s="335"/>
      <c r="CF122" s="342"/>
      <c r="CG122" s="342"/>
      <c r="CH122" s="342"/>
      <c r="CI122" s="342"/>
      <c r="CJ122" s="342"/>
      <c r="CK122" s="347"/>
      <c r="CL122" s="347"/>
      <c r="CM122" s="347"/>
      <c r="CN122" s="347"/>
      <c r="CO122" s="347"/>
      <c r="CP122" s="351" t="s">
        <v>301</v>
      </c>
      <c r="CQ122" s="351"/>
      <c r="CR122" s="351"/>
      <c r="CS122" s="351"/>
      <c r="CT122" s="351"/>
      <c r="CU122" s="351"/>
      <c r="CV122" s="351"/>
      <c r="CW122" s="351"/>
      <c r="CX122" s="351"/>
      <c r="CY122" s="351"/>
      <c r="CZ122" s="351"/>
      <c r="DA122" s="351"/>
      <c r="DB122" s="351"/>
      <c r="DC122" s="351"/>
      <c r="DD122" s="351"/>
      <c r="DE122" s="351"/>
      <c r="DF122" s="351"/>
      <c r="DG122" s="323">
        <v>1048981</v>
      </c>
      <c r="DH122" s="323"/>
      <c r="DI122" s="323"/>
      <c r="DJ122" s="323"/>
      <c r="DK122" s="323"/>
      <c r="DL122" s="324">
        <v>999469</v>
      </c>
      <c r="DM122" s="324"/>
      <c r="DN122" s="324"/>
      <c r="DO122" s="324"/>
      <c r="DP122" s="324"/>
      <c r="DQ122" s="324">
        <v>893744</v>
      </c>
      <c r="DR122" s="324"/>
      <c r="DS122" s="324"/>
      <c r="DT122" s="324"/>
      <c r="DU122" s="324"/>
      <c r="DV122" s="327">
        <v>13</v>
      </c>
      <c r="DW122" s="327"/>
      <c r="DX122" s="327"/>
      <c r="DY122" s="327"/>
      <c r="DZ122" s="327"/>
    </row>
    <row r="123" spans="1:130" s="181" customFormat="1" ht="26.25" customHeight="1">
      <c r="A123" s="343"/>
      <c r="B123" s="343"/>
      <c r="C123" s="326" t="s">
        <v>350</v>
      </c>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3">
        <v>19582</v>
      </c>
      <c r="AB123" s="323"/>
      <c r="AC123" s="323"/>
      <c r="AD123" s="323"/>
      <c r="AE123" s="323"/>
      <c r="AF123" s="324">
        <v>18975</v>
      </c>
      <c r="AG123" s="324"/>
      <c r="AH123" s="324"/>
      <c r="AI123" s="324"/>
      <c r="AJ123" s="324"/>
      <c r="AK123" s="324">
        <v>18733</v>
      </c>
      <c r="AL123" s="324"/>
      <c r="AM123" s="324"/>
      <c r="AN123" s="324"/>
      <c r="AO123" s="324"/>
      <c r="AP123" s="327">
        <v>0.3</v>
      </c>
      <c r="AQ123" s="327"/>
      <c r="AR123" s="327"/>
      <c r="AS123" s="327"/>
      <c r="AT123" s="327"/>
      <c r="AU123" s="352" t="s">
        <v>364</v>
      </c>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3">
        <v>9.9</v>
      </c>
      <c r="BR123" s="353"/>
      <c r="BS123" s="353"/>
      <c r="BT123" s="353"/>
      <c r="BU123" s="353"/>
      <c r="BV123" s="354" t="s">
        <v>47</v>
      </c>
      <c r="BW123" s="354"/>
      <c r="BX123" s="354"/>
      <c r="BY123" s="354"/>
      <c r="BZ123" s="354"/>
      <c r="CA123" s="354" t="s">
        <v>47</v>
      </c>
      <c r="CB123" s="354"/>
      <c r="CC123" s="354"/>
      <c r="CD123" s="354"/>
      <c r="CE123" s="354"/>
      <c r="CF123" s="355"/>
      <c r="CG123" s="355"/>
      <c r="CH123" s="355"/>
      <c r="CI123" s="355"/>
      <c r="CJ123" s="355"/>
      <c r="CK123" s="347"/>
      <c r="CL123" s="347"/>
      <c r="CM123" s="347"/>
      <c r="CN123" s="347"/>
      <c r="CO123" s="347"/>
      <c r="CP123" s="351" t="s">
        <v>297</v>
      </c>
      <c r="CQ123" s="351"/>
      <c r="CR123" s="351"/>
      <c r="CS123" s="351"/>
      <c r="CT123" s="351"/>
      <c r="CU123" s="351"/>
      <c r="CV123" s="351"/>
      <c r="CW123" s="351"/>
      <c r="CX123" s="351"/>
      <c r="CY123" s="351"/>
      <c r="CZ123" s="351"/>
      <c r="DA123" s="351"/>
      <c r="DB123" s="351"/>
      <c r="DC123" s="351"/>
      <c r="DD123" s="351"/>
      <c r="DE123" s="351"/>
      <c r="DF123" s="351"/>
      <c r="DG123" s="323" t="s">
        <v>47</v>
      </c>
      <c r="DH123" s="323"/>
      <c r="DI123" s="323"/>
      <c r="DJ123" s="323"/>
      <c r="DK123" s="323"/>
      <c r="DL123" s="324" t="s">
        <v>47</v>
      </c>
      <c r="DM123" s="324"/>
      <c r="DN123" s="324"/>
      <c r="DO123" s="324"/>
      <c r="DP123" s="324"/>
      <c r="DQ123" s="324" t="s">
        <v>47</v>
      </c>
      <c r="DR123" s="324"/>
      <c r="DS123" s="324"/>
      <c r="DT123" s="324"/>
      <c r="DU123" s="324"/>
      <c r="DV123" s="327" t="s">
        <v>47</v>
      </c>
      <c r="DW123" s="327"/>
      <c r="DX123" s="327"/>
      <c r="DY123" s="327"/>
      <c r="DZ123" s="327"/>
    </row>
    <row r="124" spans="1:130" s="181" customFormat="1" ht="26.25" customHeight="1">
      <c r="A124" s="343"/>
      <c r="B124" s="343"/>
      <c r="C124" s="326" t="s">
        <v>353</v>
      </c>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3" t="s">
        <v>47</v>
      </c>
      <c r="AB124" s="323"/>
      <c r="AC124" s="323"/>
      <c r="AD124" s="323"/>
      <c r="AE124" s="323"/>
      <c r="AF124" s="324" t="s">
        <v>47</v>
      </c>
      <c r="AG124" s="324"/>
      <c r="AH124" s="324"/>
      <c r="AI124" s="324"/>
      <c r="AJ124" s="324"/>
      <c r="AK124" s="324" t="s">
        <v>47</v>
      </c>
      <c r="AL124" s="324"/>
      <c r="AM124" s="324"/>
      <c r="AN124" s="324"/>
      <c r="AO124" s="324"/>
      <c r="AP124" s="327" t="s">
        <v>47</v>
      </c>
      <c r="AQ124" s="327"/>
      <c r="AR124" s="327"/>
      <c r="AS124" s="327"/>
      <c r="AT124" s="327"/>
      <c r="AU124" s="356"/>
      <c r="AV124" s="357"/>
      <c r="AW124" s="357"/>
      <c r="AX124" s="357"/>
      <c r="AY124" s="357"/>
      <c r="AZ124" s="357"/>
      <c r="BA124" s="357"/>
      <c r="BB124" s="357"/>
      <c r="BC124" s="357"/>
      <c r="BD124" s="357"/>
      <c r="BE124" s="357"/>
      <c r="BF124" s="357"/>
      <c r="BG124" s="357"/>
      <c r="BH124" s="357"/>
      <c r="BI124" s="357"/>
      <c r="BJ124" s="357"/>
      <c r="BK124" s="357"/>
      <c r="BL124" s="357"/>
      <c r="BM124" s="357"/>
      <c r="BN124" s="357"/>
      <c r="BO124" s="357"/>
      <c r="BP124" s="357"/>
      <c r="BQ124" s="358"/>
      <c r="BR124" s="358"/>
      <c r="BS124" s="358"/>
      <c r="BT124" s="358"/>
      <c r="BU124" s="358"/>
      <c r="BV124" s="358"/>
      <c r="BW124" s="358"/>
      <c r="BX124" s="358"/>
      <c r="BY124" s="358"/>
      <c r="BZ124" s="358"/>
      <c r="CA124" s="358"/>
      <c r="CB124" s="358"/>
      <c r="CC124" s="358"/>
      <c r="CD124" s="358"/>
      <c r="CE124" s="358"/>
      <c r="CF124" s="358"/>
      <c r="CG124" s="358"/>
      <c r="CH124" s="358"/>
      <c r="CI124" s="358"/>
      <c r="CJ124" s="359"/>
      <c r="CK124" s="347"/>
      <c r="CL124" s="347"/>
      <c r="CM124" s="347"/>
      <c r="CN124" s="347"/>
      <c r="CO124" s="347"/>
      <c r="CP124" s="351" t="s">
        <v>365</v>
      </c>
      <c r="CQ124" s="351"/>
      <c r="CR124" s="351"/>
      <c r="CS124" s="351"/>
      <c r="CT124" s="351"/>
      <c r="CU124" s="351"/>
      <c r="CV124" s="351"/>
      <c r="CW124" s="351"/>
      <c r="CX124" s="351"/>
      <c r="CY124" s="351"/>
      <c r="CZ124" s="351"/>
      <c r="DA124" s="351"/>
      <c r="DB124" s="351"/>
      <c r="DC124" s="351"/>
      <c r="DD124" s="351"/>
      <c r="DE124" s="351"/>
      <c r="DF124" s="351"/>
      <c r="DG124" s="338" t="s">
        <v>47</v>
      </c>
      <c r="DH124" s="338"/>
      <c r="DI124" s="338"/>
      <c r="DJ124" s="338"/>
      <c r="DK124" s="338"/>
      <c r="DL124" s="339" t="s">
        <v>47</v>
      </c>
      <c r="DM124" s="339"/>
      <c r="DN124" s="339"/>
      <c r="DO124" s="339"/>
      <c r="DP124" s="339"/>
      <c r="DQ124" s="339" t="s">
        <v>47</v>
      </c>
      <c r="DR124" s="339"/>
      <c r="DS124" s="339"/>
      <c r="DT124" s="339"/>
      <c r="DU124" s="339"/>
      <c r="DV124" s="346" t="s">
        <v>47</v>
      </c>
      <c r="DW124" s="346"/>
      <c r="DX124" s="346"/>
      <c r="DY124" s="346"/>
      <c r="DZ124" s="346"/>
    </row>
    <row r="125" spans="1:130" s="181" customFormat="1" ht="26.25" customHeight="1">
      <c r="A125" s="343"/>
      <c r="B125" s="343"/>
      <c r="C125" s="326" t="s">
        <v>355</v>
      </c>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3" t="s">
        <v>47</v>
      </c>
      <c r="AB125" s="323"/>
      <c r="AC125" s="323"/>
      <c r="AD125" s="323"/>
      <c r="AE125" s="323"/>
      <c r="AF125" s="324" t="s">
        <v>47</v>
      </c>
      <c r="AG125" s="324"/>
      <c r="AH125" s="324"/>
      <c r="AI125" s="324"/>
      <c r="AJ125" s="324"/>
      <c r="AK125" s="324" t="s">
        <v>47</v>
      </c>
      <c r="AL125" s="324"/>
      <c r="AM125" s="324"/>
      <c r="AN125" s="324"/>
      <c r="AO125" s="324"/>
      <c r="AP125" s="327" t="s">
        <v>47</v>
      </c>
      <c r="AQ125" s="327"/>
      <c r="AR125" s="327"/>
      <c r="AS125" s="327"/>
      <c r="AT125" s="327"/>
      <c r="AU125" s="360"/>
      <c r="AV125" s="360"/>
      <c r="AW125" s="360"/>
      <c r="AX125" s="360"/>
      <c r="AY125" s="360"/>
      <c r="AZ125" s="360"/>
      <c r="BA125" s="360"/>
      <c r="BB125" s="360"/>
      <c r="BC125" s="360"/>
      <c r="BD125" s="360"/>
      <c r="BE125" s="360"/>
      <c r="BF125" s="360"/>
      <c r="BG125" s="360"/>
      <c r="BH125" s="360"/>
      <c r="BI125" s="360"/>
      <c r="BJ125" s="360"/>
      <c r="BK125" s="360"/>
      <c r="BL125" s="360"/>
      <c r="BM125" s="360"/>
      <c r="BN125" s="360"/>
      <c r="BO125" s="360"/>
      <c r="BP125" s="360"/>
      <c r="BQ125" s="360"/>
      <c r="BR125" s="360"/>
      <c r="BS125" s="360"/>
      <c r="BT125" s="360"/>
      <c r="BU125" s="360"/>
      <c r="BV125" s="360"/>
      <c r="BW125" s="360"/>
      <c r="BX125" s="360"/>
      <c r="BY125" s="360"/>
      <c r="BZ125" s="360"/>
      <c r="CA125" s="360"/>
      <c r="CB125" s="360"/>
      <c r="CC125" s="360"/>
      <c r="CD125" s="361"/>
      <c r="CE125" s="361"/>
      <c r="CF125" s="361"/>
      <c r="CG125" s="358"/>
      <c r="CH125" s="358"/>
      <c r="CI125" s="358"/>
      <c r="CJ125" s="359"/>
      <c r="CK125" s="362" t="s">
        <v>366</v>
      </c>
      <c r="CL125" s="362"/>
      <c r="CM125" s="362"/>
      <c r="CN125" s="362"/>
      <c r="CO125" s="362"/>
      <c r="CP125" s="314" t="s">
        <v>367</v>
      </c>
      <c r="CQ125" s="314"/>
      <c r="CR125" s="314"/>
      <c r="CS125" s="314"/>
      <c r="CT125" s="314"/>
      <c r="CU125" s="314"/>
      <c r="CV125" s="314"/>
      <c r="CW125" s="314"/>
      <c r="CX125" s="314"/>
      <c r="CY125" s="314"/>
      <c r="CZ125" s="314"/>
      <c r="DA125" s="314"/>
      <c r="DB125" s="314"/>
      <c r="DC125" s="314"/>
      <c r="DD125" s="314"/>
      <c r="DE125" s="314"/>
      <c r="DF125" s="314"/>
      <c r="DG125" s="310" t="s">
        <v>47</v>
      </c>
      <c r="DH125" s="310"/>
      <c r="DI125" s="310"/>
      <c r="DJ125" s="310"/>
      <c r="DK125" s="310"/>
      <c r="DL125" s="311" t="s">
        <v>47</v>
      </c>
      <c r="DM125" s="311"/>
      <c r="DN125" s="311"/>
      <c r="DO125" s="311"/>
      <c r="DP125" s="311"/>
      <c r="DQ125" s="311" t="s">
        <v>47</v>
      </c>
      <c r="DR125" s="311"/>
      <c r="DS125" s="311"/>
      <c r="DT125" s="311"/>
      <c r="DU125" s="311"/>
      <c r="DV125" s="312" t="s">
        <v>47</v>
      </c>
      <c r="DW125" s="312"/>
      <c r="DX125" s="312"/>
      <c r="DY125" s="312"/>
      <c r="DZ125" s="312"/>
    </row>
    <row r="126" spans="1:130" s="181" customFormat="1" ht="26.25" customHeight="1">
      <c r="A126" s="343"/>
      <c r="B126" s="343"/>
      <c r="C126" s="326" t="s">
        <v>358</v>
      </c>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3" t="s">
        <v>47</v>
      </c>
      <c r="AB126" s="323"/>
      <c r="AC126" s="323"/>
      <c r="AD126" s="323"/>
      <c r="AE126" s="323"/>
      <c r="AF126" s="324" t="s">
        <v>47</v>
      </c>
      <c r="AG126" s="324"/>
      <c r="AH126" s="324"/>
      <c r="AI126" s="324"/>
      <c r="AJ126" s="324"/>
      <c r="AK126" s="324" t="s">
        <v>47</v>
      </c>
      <c r="AL126" s="324"/>
      <c r="AM126" s="324"/>
      <c r="AN126" s="324"/>
      <c r="AO126" s="324"/>
      <c r="AP126" s="327" t="s">
        <v>47</v>
      </c>
      <c r="AQ126" s="327"/>
      <c r="AR126" s="327"/>
      <c r="AS126" s="327"/>
      <c r="AT126" s="327"/>
      <c r="AU126" s="360"/>
      <c r="AV126" s="360"/>
      <c r="AW126" s="360"/>
      <c r="AX126" s="363" t="s">
        <v>41</v>
      </c>
      <c r="AY126" s="363"/>
      <c r="AZ126" s="363"/>
      <c r="BA126" s="363"/>
      <c r="BB126" s="363"/>
      <c r="BC126" s="363"/>
      <c r="BD126" s="363"/>
      <c r="BE126" s="363"/>
      <c r="BF126" s="364" t="s">
        <v>125</v>
      </c>
      <c r="BG126" s="364"/>
      <c r="BH126" s="364"/>
      <c r="BI126" s="364"/>
      <c r="BJ126" s="364"/>
      <c r="BK126" s="364"/>
      <c r="BL126" s="364"/>
      <c r="BM126" s="364" t="s">
        <v>368</v>
      </c>
      <c r="BN126" s="364"/>
      <c r="BO126" s="364"/>
      <c r="BP126" s="364"/>
      <c r="BQ126" s="364"/>
      <c r="BR126" s="364"/>
      <c r="BS126" s="364"/>
      <c r="BT126" s="365" t="s">
        <v>369</v>
      </c>
      <c r="BU126" s="365"/>
      <c r="BV126" s="365"/>
      <c r="BW126" s="365"/>
      <c r="BX126" s="365"/>
      <c r="BY126" s="365"/>
      <c r="BZ126" s="365"/>
      <c r="CA126" s="360"/>
      <c r="CB126" s="360"/>
      <c r="CC126" s="360"/>
      <c r="CD126" s="361"/>
      <c r="CE126" s="361"/>
      <c r="CF126" s="361"/>
      <c r="CG126" s="358"/>
      <c r="CH126" s="358"/>
      <c r="CI126" s="358"/>
      <c r="CJ126" s="359"/>
      <c r="CK126" s="362"/>
      <c r="CL126" s="362"/>
      <c r="CM126" s="362"/>
      <c r="CN126" s="362"/>
      <c r="CO126" s="362"/>
      <c r="CP126" s="322" t="s">
        <v>370</v>
      </c>
      <c r="CQ126" s="322"/>
      <c r="CR126" s="322"/>
      <c r="CS126" s="322"/>
      <c r="CT126" s="322"/>
      <c r="CU126" s="322"/>
      <c r="CV126" s="322"/>
      <c r="CW126" s="322"/>
      <c r="CX126" s="322"/>
      <c r="CY126" s="322"/>
      <c r="CZ126" s="322"/>
      <c r="DA126" s="322"/>
      <c r="DB126" s="322"/>
      <c r="DC126" s="322"/>
      <c r="DD126" s="322"/>
      <c r="DE126" s="322"/>
      <c r="DF126" s="322"/>
      <c r="DG126" s="323" t="s">
        <v>47</v>
      </c>
      <c r="DH126" s="323"/>
      <c r="DI126" s="323"/>
      <c r="DJ126" s="323"/>
      <c r="DK126" s="323"/>
      <c r="DL126" s="324" t="s">
        <v>47</v>
      </c>
      <c r="DM126" s="324"/>
      <c r="DN126" s="324"/>
      <c r="DO126" s="324"/>
      <c r="DP126" s="324"/>
      <c r="DQ126" s="324" t="s">
        <v>47</v>
      </c>
      <c r="DR126" s="324"/>
      <c r="DS126" s="324"/>
      <c r="DT126" s="324"/>
      <c r="DU126" s="324"/>
      <c r="DV126" s="327" t="s">
        <v>47</v>
      </c>
      <c r="DW126" s="327"/>
      <c r="DX126" s="327"/>
      <c r="DY126" s="327"/>
      <c r="DZ126" s="327"/>
    </row>
    <row r="127" spans="1:130" s="181" customFormat="1" ht="26.25" customHeight="1">
      <c r="A127" s="343"/>
      <c r="B127" s="343"/>
      <c r="C127" s="345" t="s">
        <v>371</v>
      </c>
      <c r="D127" s="345"/>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c r="AA127" s="323">
        <v>7385</v>
      </c>
      <c r="AB127" s="323"/>
      <c r="AC127" s="323"/>
      <c r="AD127" s="323"/>
      <c r="AE127" s="323"/>
      <c r="AF127" s="324">
        <v>9832</v>
      </c>
      <c r="AG127" s="324"/>
      <c r="AH127" s="324"/>
      <c r="AI127" s="324"/>
      <c r="AJ127" s="324"/>
      <c r="AK127" s="324">
        <v>8944</v>
      </c>
      <c r="AL127" s="324"/>
      <c r="AM127" s="324"/>
      <c r="AN127" s="324"/>
      <c r="AO127" s="324"/>
      <c r="AP127" s="327">
        <v>0.1</v>
      </c>
      <c r="AQ127" s="327"/>
      <c r="AR127" s="327"/>
      <c r="AS127" s="327"/>
      <c r="AT127" s="327"/>
      <c r="AU127" s="360"/>
      <c r="AV127" s="360"/>
      <c r="AW127" s="360"/>
      <c r="AX127" s="309" t="s">
        <v>372</v>
      </c>
      <c r="AY127" s="309"/>
      <c r="AZ127" s="309"/>
      <c r="BA127" s="309"/>
      <c r="BB127" s="309"/>
      <c r="BC127" s="309"/>
      <c r="BD127" s="309"/>
      <c r="BE127" s="309"/>
      <c r="BF127" s="366" t="s">
        <v>47</v>
      </c>
      <c r="BG127" s="366"/>
      <c r="BH127" s="366"/>
      <c r="BI127" s="366"/>
      <c r="BJ127" s="366"/>
      <c r="BK127" s="366"/>
      <c r="BL127" s="366"/>
      <c r="BM127" s="366">
        <v>13.7</v>
      </c>
      <c r="BN127" s="366"/>
      <c r="BO127" s="366"/>
      <c r="BP127" s="366"/>
      <c r="BQ127" s="366"/>
      <c r="BR127" s="366"/>
      <c r="BS127" s="366"/>
      <c r="BT127" s="367">
        <v>20</v>
      </c>
      <c r="BU127" s="367"/>
      <c r="BV127" s="367"/>
      <c r="BW127" s="367"/>
      <c r="BX127" s="367"/>
      <c r="BY127" s="367"/>
      <c r="BZ127" s="367"/>
      <c r="CA127" s="361"/>
      <c r="CB127" s="361"/>
      <c r="CC127" s="361"/>
      <c r="CD127" s="361"/>
      <c r="CE127" s="361"/>
      <c r="CF127" s="361"/>
      <c r="CG127" s="358"/>
      <c r="CH127" s="358"/>
      <c r="CI127" s="358"/>
      <c r="CJ127" s="359"/>
      <c r="CK127" s="362"/>
      <c r="CL127" s="362"/>
      <c r="CM127" s="362"/>
      <c r="CN127" s="362"/>
      <c r="CO127" s="362"/>
      <c r="CP127" s="368" t="s">
        <v>373</v>
      </c>
      <c r="CQ127" s="368"/>
      <c r="CR127" s="368"/>
      <c r="CS127" s="368"/>
      <c r="CT127" s="368"/>
      <c r="CU127" s="368"/>
      <c r="CV127" s="368"/>
      <c r="CW127" s="368"/>
      <c r="CX127" s="368"/>
      <c r="CY127" s="368"/>
      <c r="CZ127" s="368"/>
      <c r="DA127" s="368"/>
      <c r="DB127" s="368"/>
      <c r="DC127" s="368"/>
      <c r="DD127" s="368"/>
      <c r="DE127" s="368"/>
      <c r="DF127" s="368"/>
      <c r="DG127" s="369" t="s">
        <v>47</v>
      </c>
      <c r="DH127" s="369"/>
      <c r="DI127" s="369"/>
      <c r="DJ127" s="369"/>
      <c r="DK127" s="369"/>
      <c r="DL127" s="370" t="s">
        <v>47</v>
      </c>
      <c r="DM127" s="370"/>
      <c r="DN127" s="370"/>
      <c r="DO127" s="370"/>
      <c r="DP127" s="370"/>
      <c r="DQ127" s="370" t="s">
        <v>47</v>
      </c>
      <c r="DR127" s="370"/>
      <c r="DS127" s="370"/>
      <c r="DT127" s="370"/>
      <c r="DU127" s="370"/>
      <c r="DV127" s="371" t="s">
        <v>47</v>
      </c>
      <c r="DW127" s="371"/>
      <c r="DX127" s="371"/>
      <c r="DY127" s="371"/>
      <c r="DZ127" s="371"/>
    </row>
    <row r="128" spans="1:130" s="181" customFormat="1" ht="26.25" customHeight="1">
      <c r="A128" s="372" t="s">
        <v>374</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3" t="s">
        <v>375</v>
      </c>
      <c r="X128" s="373"/>
      <c r="Y128" s="373"/>
      <c r="Z128" s="373"/>
      <c r="AA128" s="374">
        <v>26898</v>
      </c>
      <c r="AB128" s="374"/>
      <c r="AC128" s="374"/>
      <c r="AD128" s="374"/>
      <c r="AE128" s="374"/>
      <c r="AF128" s="375">
        <v>24477</v>
      </c>
      <c r="AG128" s="375"/>
      <c r="AH128" s="375"/>
      <c r="AI128" s="375"/>
      <c r="AJ128" s="375"/>
      <c r="AK128" s="375">
        <v>16111</v>
      </c>
      <c r="AL128" s="375"/>
      <c r="AM128" s="375"/>
      <c r="AN128" s="375"/>
      <c r="AO128" s="375"/>
      <c r="AP128" s="376"/>
      <c r="AQ128" s="376"/>
      <c r="AR128" s="376"/>
      <c r="AS128" s="376"/>
      <c r="AT128" s="376"/>
      <c r="AU128" s="377"/>
      <c r="AV128" s="377"/>
      <c r="AW128" s="377"/>
      <c r="AX128" s="378" t="s">
        <v>376</v>
      </c>
      <c r="AY128" s="378"/>
      <c r="AZ128" s="378"/>
      <c r="BA128" s="378"/>
      <c r="BB128" s="378"/>
      <c r="BC128" s="378"/>
      <c r="BD128" s="378"/>
      <c r="BE128" s="378"/>
      <c r="BF128" s="379" t="s">
        <v>47</v>
      </c>
      <c r="BG128" s="379"/>
      <c r="BH128" s="379"/>
      <c r="BI128" s="379"/>
      <c r="BJ128" s="379"/>
      <c r="BK128" s="379"/>
      <c r="BL128" s="379"/>
      <c r="BM128" s="379">
        <v>18.7</v>
      </c>
      <c r="BN128" s="379"/>
      <c r="BO128" s="379"/>
      <c r="BP128" s="379"/>
      <c r="BQ128" s="379"/>
      <c r="BR128" s="379"/>
      <c r="BS128" s="379"/>
      <c r="BT128" s="380">
        <v>30</v>
      </c>
      <c r="BU128" s="380"/>
      <c r="BV128" s="380"/>
      <c r="BW128" s="380"/>
      <c r="BX128" s="380"/>
      <c r="BY128" s="380"/>
      <c r="BZ128" s="380"/>
      <c r="CA128" s="381"/>
      <c r="CB128" s="381"/>
      <c r="CC128" s="381"/>
      <c r="CD128" s="381"/>
      <c r="CE128" s="381"/>
      <c r="CF128" s="381"/>
      <c r="CG128" s="381"/>
      <c r="CH128" s="381"/>
      <c r="CI128" s="381"/>
      <c r="CJ128" s="381"/>
      <c r="CK128" s="381"/>
      <c r="CL128" s="381"/>
      <c r="CM128" s="381"/>
      <c r="CN128" s="381"/>
      <c r="CO128" s="381"/>
      <c r="CP128" s="381"/>
      <c r="CQ128" s="381"/>
      <c r="CR128" s="381"/>
      <c r="CS128" s="381"/>
      <c r="CT128" s="381"/>
      <c r="CU128" s="381"/>
      <c r="CV128" s="381"/>
      <c r="CW128" s="381"/>
      <c r="CX128" s="381"/>
      <c r="CY128" s="381"/>
      <c r="CZ128" s="381"/>
      <c r="DA128" s="381"/>
      <c r="DB128" s="381"/>
      <c r="DC128" s="381"/>
      <c r="DD128" s="381"/>
      <c r="DE128" s="381"/>
      <c r="DF128" s="381"/>
      <c r="DG128" s="381"/>
      <c r="DH128" s="381"/>
      <c r="DI128" s="381"/>
      <c r="DJ128" s="381"/>
      <c r="DK128" s="381"/>
      <c r="DL128" s="381"/>
      <c r="DM128" s="381"/>
      <c r="DN128" s="381"/>
      <c r="DO128" s="381"/>
      <c r="DP128" s="190"/>
      <c r="DQ128" s="190"/>
      <c r="DR128" s="190"/>
      <c r="DS128" s="190"/>
      <c r="DT128" s="190"/>
      <c r="DU128" s="190"/>
      <c r="DV128" s="190"/>
      <c r="DW128" s="190"/>
      <c r="DX128" s="190"/>
      <c r="DY128" s="190"/>
      <c r="DZ128" s="200"/>
    </row>
    <row r="129" spans="1:130" s="181" customFormat="1" ht="26.25" customHeight="1">
      <c r="A129" s="382" t="s">
        <v>27</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3" t="s">
        <v>377</v>
      </c>
      <c r="X129" s="383"/>
      <c r="Y129" s="383"/>
      <c r="Z129" s="383"/>
      <c r="AA129" s="323">
        <v>8366810</v>
      </c>
      <c r="AB129" s="323"/>
      <c r="AC129" s="323"/>
      <c r="AD129" s="323"/>
      <c r="AE129" s="323"/>
      <c r="AF129" s="324">
        <v>8204915</v>
      </c>
      <c r="AG129" s="324"/>
      <c r="AH129" s="324"/>
      <c r="AI129" s="324"/>
      <c r="AJ129" s="324"/>
      <c r="AK129" s="324">
        <v>8202236</v>
      </c>
      <c r="AL129" s="324"/>
      <c r="AM129" s="324"/>
      <c r="AN129" s="324"/>
      <c r="AO129" s="324"/>
      <c r="AP129" s="384"/>
      <c r="AQ129" s="384"/>
      <c r="AR129" s="384"/>
      <c r="AS129" s="384"/>
      <c r="AT129" s="384"/>
      <c r="AU129" s="377"/>
      <c r="AV129" s="377"/>
      <c r="AW129" s="377"/>
      <c r="AX129" s="378" t="s">
        <v>378</v>
      </c>
      <c r="AY129" s="378"/>
      <c r="AZ129" s="378"/>
      <c r="BA129" s="378"/>
      <c r="BB129" s="378"/>
      <c r="BC129" s="378"/>
      <c r="BD129" s="378"/>
      <c r="BE129" s="378"/>
      <c r="BF129" s="385">
        <v>7</v>
      </c>
      <c r="BG129" s="385"/>
      <c r="BH129" s="385"/>
      <c r="BI129" s="385"/>
      <c r="BJ129" s="385"/>
      <c r="BK129" s="385"/>
      <c r="BL129" s="385"/>
      <c r="BM129" s="385">
        <v>25</v>
      </c>
      <c r="BN129" s="385"/>
      <c r="BO129" s="385"/>
      <c r="BP129" s="385"/>
      <c r="BQ129" s="385"/>
      <c r="BR129" s="385"/>
      <c r="BS129" s="385"/>
      <c r="BT129" s="386">
        <v>35</v>
      </c>
      <c r="BU129" s="386"/>
      <c r="BV129" s="386"/>
      <c r="BW129" s="386"/>
      <c r="BX129" s="386"/>
      <c r="BY129" s="386"/>
      <c r="BZ129" s="386"/>
      <c r="CA129" s="381"/>
      <c r="CB129" s="381"/>
      <c r="CC129" s="381"/>
      <c r="CD129" s="381"/>
      <c r="CE129" s="381"/>
      <c r="CF129" s="381"/>
      <c r="CG129" s="381"/>
      <c r="CH129" s="381"/>
      <c r="CI129" s="381"/>
      <c r="CJ129" s="381"/>
      <c r="CK129" s="381"/>
      <c r="CL129" s="381"/>
      <c r="CM129" s="381"/>
      <c r="CN129" s="381"/>
      <c r="CO129" s="381"/>
      <c r="CP129" s="381"/>
      <c r="CQ129" s="381"/>
      <c r="CR129" s="381"/>
      <c r="CS129" s="381"/>
      <c r="CT129" s="381"/>
      <c r="CU129" s="381"/>
      <c r="CV129" s="381"/>
      <c r="CW129" s="381"/>
      <c r="CX129" s="381"/>
      <c r="CY129" s="381"/>
      <c r="CZ129" s="381"/>
      <c r="DA129" s="381"/>
      <c r="DB129" s="381"/>
      <c r="DC129" s="381"/>
      <c r="DD129" s="381"/>
      <c r="DE129" s="381"/>
      <c r="DF129" s="381"/>
      <c r="DG129" s="381"/>
      <c r="DH129" s="381"/>
      <c r="DI129" s="381"/>
      <c r="DJ129" s="381"/>
      <c r="DK129" s="381"/>
      <c r="DL129" s="381"/>
      <c r="DM129" s="381"/>
      <c r="DN129" s="381"/>
      <c r="DO129" s="381"/>
      <c r="DP129" s="190"/>
      <c r="DQ129" s="190"/>
      <c r="DR129" s="190"/>
      <c r="DS129" s="190"/>
      <c r="DT129" s="190"/>
      <c r="DU129" s="190"/>
      <c r="DV129" s="190"/>
      <c r="DW129" s="190"/>
      <c r="DX129" s="190"/>
      <c r="DY129" s="190"/>
      <c r="DZ129" s="200"/>
    </row>
    <row r="130" spans="1:130" s="181" customFormat="1" ht="26.25" customHeight="1">
      <c r="A130" s="382" t="s">
        <v>379</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3" t="s">
        <v>380</v>
      </c>
      <c r="X130" s="383"/>
      <c r="Y130" s="383"/>
      <c r="Z130" s="383"/>
      <c r="AA130" s="323">
        <v>1272907</v>
      </c>
      <c r="AB130" s="323"/>
      <c r="AC130" s="323"/>
      <c r="AD130" s="323"/>
      <c r="AE130" s="323"/>
      <c r="AF130" s="324">
        <v>1313306</v>
      </c>
      <c r="AG130" s="324"/>
      <c r="AH130" s="324"/>
      <c r="AI130" s="324"/>
      <c r="AJ130" s="324"/>
      <c r="AK130" s="324">
        <v>1324687</v>
      </c>
      <c r="AL130" s="324"/>
      <c r="AM130" s="324"/>
      <c r="AN130" s="324"/>
      <c r="AO130" s="324"/>
      <c r="AP130" s="384"/>
      <c r="AQ130" s="384"/>
      <c r="AR130" s="384"/>
      <c r="AS130" s="384"/>
      <c r="AT130" s="384"/>
      <c r="AU130" s="377"/>
      <c r="AV130" s="377"/>
      <c r="AW130" s="377"/>
      <c r="AX130" s="387" t="s">
        <v>381</v>
      </c>
      <c r="AY130" s="387"/>
      <c r="AZ130" s="387"/>
      <c r="BA130" s="387"/>
      <c r="BB130" s="387"/>
      <c r="BC130" s="387"/>
      <c r="BD130" s="387"/>
      <c r="BE130" s="387"/>
      <c r="BF130" s="388" t="s">
        <v>47</v>
      </c>
      <c r="BG130" s="388"/>
      <c r="BH130" s="388"/>
      <c r="BI130" s="388"/>
      <c r="BJ130" s="388"/>
      <c r="BK130" s="388"/>
      <c r="BL130" s="388"/>
      <c r="BM130" s="388">
        <v>350</v>
      </c>
      <c r="BN130" s="388"/>
      <c r="BO130" s="388"/>
      <c r="BP130" s="388"/>
      <c r="BQ130" s="388"/>
      <c r="BR130" s="388"/>
      <c r="BS130" s="388"/>
      <c r="BT130" s="389"/>
      <c r="BU130" s="389"/>
      <c r="BV130" s="389"/>
      <c r="BW130" s="389"/>
      <c r="BX130" s="389"/>
      <c r="BY130" s="389"/>
      <c r="BZ130" s="389"/>
      <c r="CA130" s="381"/>
      <c r="CB130" s="381"/>
      <c r="CC130" s="381"/>
      <c r="CD130" s="381"/>
      <c r="CE130" s="381"/>
      <c r="CF130" s="381"/>
      <c r="CG130" s="381"/>
      <c r="CH130" s="381"/>
      <c r="CI130" s="381"/>
      <c r="CJ130" s="381"/>
      <c r="CK130" s="381"/>
      <c r="CL130" s="381"/>
      <c r="CM130" s="381"/>
      <c r="CN130" s="381"/>
      <c r="CO130" s="381"/>
      <c r="CP130" s="381"/>
      <c r="CQ130" s="381"/>
      <c r="CR130" s="381"/>
      <c r="CS130" s="381"/>
      <c r="CT130" s="381"/>
      <c r="CU130" s="381"/>
      <c r="CV130" s="381"/>
      <c r="CW130" s="381"/>
      <c r="CX130" s="381"/>
      <c r="CY130" s="381"/>
      <c r="CZ130" s="381"/>
      <c r="DA130" s="381"/>
      <c r="DB130" s="381"/>
      <c r="DC130" s="381"/>
      <c r="DD130" s="381"/>
      <c r="DE130" s="381"/>
      <c r="DF130" s="381"/>
      <c r="DG130" s="381"/>
      <c r="DH130" s="381"/>
      <c r="DI130" s="381"/>
      <c r="DJ130" s="381"/>
      <c r="DK130" s="381"/>
      <c r="DL130" s="381"/>
      <c r="DM130" s="381"/>
      <c r="DN130" s="381"/>
      <c r="DO130" s="381"/>
      <c r="DP130" s="190"/>
      <c r="DQ130" s="190"/>
      <c r="DR130" s="190"/>
      <c r="DS130" s="190"/>
      <c r="DT130" s="190"/>
      <c r="DU130" s="190"/>
      <c r="DV130" s="190"/>
      <c r="DW130" s="190"/>
      <c r="DX130" s="190"/>
      <c r="DY130" s="190"/>
      <c r="DZ130" s="200"/>
    </row>
    <row r="131" spans="1:130" s="181" customFormat="1" ht="26.25" customHeight="1">
      <c r="A131" s="390"/>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1" t="s">
        <v>382</v>
      </c>
      <c r="X131" s="391"/>
      <c r="Y131" s="391"/>
      <c r="Z131" s="391"/>
      <c r="AA131" s="338">
        <v>7093903</v>
      </c>
      <c r="AB131" s="338"/>
      <c r="AC131" s="338"/>
      <c r="AD131" s="338"/>
      <c r="AE131" s="338"/>
      <c r="AF131" s="339">
        <v>6891609</v>
      </c>
      <c r="AG131" s="339"/>
      <c r="AH131" s="339"/>
      <c r="AI131" s="339"/>
      <c r="AJ131" s="339"/>
      <c r="AK131" s="339">
        <v>6877549</v>
      </c>
      <c r="AL131" s="339"/>
      <c r="AM131" s="339"/>
      <c r="AN131" s="339"/>
      <c r="AO131" s="339"/>
      <c r="AP131" s="392"/>
      <c r="AQ131" s="392"/>
      <c r="AR131" s="392"/>
      <c r="AS131" s="392"/>
      <c r="AT131" s="392"/>
      <c r="AU131" s="393"/>
      <c r="AV131" s="394"/>
      <c r="AW131" s="394"/>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1"/>
      <c r="BT131" s="190"/>
      <c r="BU131" s="190"/>
      <c r="BV131" s="190"/>
      <c r="BW131" s="190"/>
      <c r="BX131" s="190"/>
      <c r="BY131" s="190"/>
      <c r="BZ131" s="190"/>
      <c r="CA131" s="381"/>
      <c r="CB131" s="381"/>
      <c r="CC131" s="381"/>
      <c r="CD131" s="381"/>
      <c r="CE131" s="381"/>
      <c r="CF131" s="381"/>
      <c r="CG131" s="381"/>
      <c r="CH131" s="381"/>
      <c r="CI131" s="381"/>
      <c r="CJ131" s="381"/>
      <c r="CK131" s="381"/>
      <c r="CL131" s="381"/>
      <c r="CM131" s="381"/>
      <c r="CN131" s="381"/>
      <c r="CO131" s="381"/>
      <c r="CP131" s="381"/>
      <c r="CQ131" s="381"/>
      <c r="CR131" s="381"/>
      <c r="CS131" s="381"/>
      <c r="CT131" s="381"/>
      <c r="CU131" s="381"/>
      <c r="CV131" s="381"/>
      <c r="CW131" s="381"/>
      <c r="CX131" s="381"/>
      <c r="CY131" s="381"/>
      <c r="CZ131" s="381"/>
      <c r="DA131" s="381"/>
      <c r="DB131" s="381"/>
      <c r="DC131" s="381"/>
      <c r="DD131" s="381"/>
      <c r="DE131" s="381"/>
      <c r="DF131" s="381"/>
      <c r="DG131" s="381"/>
      <c r="DH131" s="381"/>
      <c r="DI131" s="381"/>
      <c r="DJ131" s="381"/>
      <c r="DK131" s="381"/>
      <c r="DL131" s="381"/>
      <c r="DM131" s="381"/>
      <c r="DN131" s="381"/>
      <c r="DO131" s="381"/>
      <c r="DP131" s="200"/>
      <c r="DQ131" s="200"/>
      <c r="DR131" s="200"/>
      <c r="DS131" s="200"/>
      <c r="DT131" s="200"/>
      <c r="DU131" s="200"/>
      <c r="DV131" s="200"/>
      <c r="DW131" s="200"/>
      <c r="DX131" s="200"/>
      <c r="DY131" s="200"/>
      <c r="DZ131" s="200"/>
    </row>
    <row r="132" spans="1:130" s="181" customFormat="1" ht="26.25" customHeight="1">
      <c r="A132" s="395" t="s">
        <v>383</v>
      </c>
      <c r="B132" s="395"/>
      <c r="C132" s="395"/>
      <c r="D132" s="395"/>
      <c r="E132" s="395"/>
      <c r="F132" s="395"/>
      <c r="G132" s="395"/>
      <c r="H132" s="395"/>
      <c r="I132" s="395"/>
      <c r="J132" s="395"/>
      <c r="K132" s="395"/>
      <c r="L132" s="395"/>
      <c r="M132" s="395"/>
      <c r="N132" s="395"/>
      <c r="O132" s="395"/>
      <c r="P132" s="395"/>
      <c r="Q132" s="395"/>
      <c r="R132" s="395"/>
      <c r="S132" s="395"/>
      <c r="T132" s="395"/>
      <c r="U132" s="395"/>
      <c r="V132" s="396" t="s">
        <v>384</v>
      </c>
      <c r="W132" s="396"/>
      <c r="X132" s="396"/>
      <c r="Y132" s="396"/>
      <c r="Z132" s="396"/>
      <c r="AA132" s="397">
        <v>8.748329375</v>
      </c>
      <c r="AB132" s="397"/>
      <c r="AC132" s="397"/>
      <c r="AD132" s="397"/>
      <c r="AE132" s="397"/>
      <c r="AF132" s="398">
        <v>6.763674492</v>
      </c>
      <c r="AG132" s="398"/>
      <c r="AH132" s="398"/>
      <c r="AI132" s="398"/>
      <c r="AJ132" s="398"/>
      <c r="AK132" s="398">
        <v>5.572348521</v>
      </c>
      <c r="AL132" s="398"/>
      <c r="AM132" s="398"/>
      <c r="AN132" s="398"/>
      <c r="AO132" s="398"/>
      <c r="AP132" s="399"/>
      <c r="AQ132" s="399"/>
      <c r="AR132" s="399"/>
      <c r="AS132" s="399"/>
      <c r="AT132" s="399"/>
      <c r="AU132" s="394"/>
      <c r="AV132" s="394"/>
      <c r="AW132" s="394"/>
      <c r="AX132" s="394"/>
      <c r="AY132" s="394"/>
      <c r="AZ132" s="394"/>
      <c r="BA132" s="394"/>
      <c r="BB132" s="394"/>
      <c r="BC132" s="394"/>
      <c r="BD132" s="394"/>
      <c r="BE132" s="394"/>
      <c r="BF132" s="394"/>
      <c r="BG132" s="394"/>
      <c r="BH132" s="394"/>
      <c r="BI132" s="394"/>
      <c r="BJ132" s="394"/>
      <c r="BK132" s="394"/>
      <c r="BL132" s="394"/>
      <c r="BM132" s="394"/>
      <c r="BN132" s="381"/>
      <c r="BO132" s="381"/>
      <c r="BP132" s="381"/>
      <c r="BQ132" s="381"/>
      <c r="BR132" s="381"/>
      <c r="BS132" s="381"/>
      <c r="BT132" s="381"/>
      <c r="BU132" s="381"/>
      <c r="BV132" s="381"/>
      <c r="BW132" s="381"/>
      <c r="BX132" s="381"/>
      <c r="BY132" s="381"/>
      <c r="BZ132" s="381"/>
      <c r="CA132" s="381"/>
      <c r="CB132" s="381"/>
      <c r="CC132" s="381"/>
      <c r="CD132" s="381"/>
      <c r="CE132" s="381"/>
      <c r="CF132" s="381"/>
      <c r="CG132" s="381"/>
      <c r="CH132" s="381"/>
      <c r="CI132" s="381"/>
      <c r="CJ132" s="381"/>
      <c r="CK132" s="381"/>
      <c r="CL132" s="381"/>
      <c r="CM132" s="381"/>
      <c r="CN132" s="381"/>
      <c r="CO132" s="381"/>
      <c r="CP132" s="381"/>
      <c r="CQ132" s="381"/>
      <c r="CR132" s="381"/>
      <c r="CS132" s="381"/>
      <c r="CT132" s="381"/>
      <c r="CU132" s="381"/>
      <c r="CV132" s="381"/>
      <c r="CW132" s="381"/>
      <c r="CX132" s="381"/>
      <c r="CY132" s="381"/>
      <c r="CZ132" s="381"/>
      <c r="DA132" s="381"/>
      <c r="DB132" s="381"/>
      <c r="DC132" s="381"/>
      <c r="DD132" s="381"/>
      <c r="DE132" s="381"/>
      <c r="DF132" s="381"/>
      <c r="DG132" s="381"/>
      <c r="DH132" s="381"/>
      <c r="DI132" s="381"/>
      <c r="DJ132" s="381"/>
      <c r="DK132" s="381"/>
      <c r="DL132" s="381"/>
      <c r="DM132" s="381"/>
      <c r="DN132" s="381"/>
      <c r="DO132" s="381"/>
      <c r="DP132" s="200"/>
      <c r="DQ132" s="200"/>
      <c r="DR132" s="200"/>
      <c r="DS132" s="200"/>
      <c r="DT132" s="200"/>
      <c r="DU132" s="200"/>
      <c r="DV132" s="200"/>
      <c r="DW132" s="200"/>
      <c r="DX132" s="200"/>
      <c r="DY132" s="200"/>
      <c r="DZ132" s="200"/>
    </row>
    <row r="133" spans="1:130" s="181" customFormat="1" ht="26.25" customHeight="1">
      <c r="A133" s="395"/>
      <c r="B133" s="395"/>
      <c r="C133" s="395"/>
      <c r="D133" s="395"/>
      <c r="E133" s="395"/>
      <c r="F133" s="395"/>
      <c r="G133" s="395"/>
      <c r="H133" s="395"/>
      <c r="I133" s="395"/>
      <c r="J133" s="395"/>
      <c r="K133" s="395"/>
      <c r="L133" s="395"/>
      <c r="M133" s="395"/>
      <c r="N133" s="395"/>
      <c r="O133" s="395"/>
      <c r="P133" s="395"/>
      <c r="Q133" s="395"/>
      <c r="R133" s="395"/>
      <c r="S133" s="395"/>
      <c r="T133" s="395"/>
      <c r="U133" s="395"/>
      <c r="V133" s="400" t="s">
        <v>385</v>
      </c>
      <c r="W133" s="400"/>
      <c r="X133" s="400"/>
      <c r="Y133" s="400"/>
      <c r="Z133" s="400"/>
      <c r="AA133" s="354">
        <v>10.5</v>
      </c>
      <c r="AB133" s="354"/>
      <c r="AC133" s="354"/>
      <c r="AD133" s="354"/>
      <c r="AE133" s="354"/>
      <c r="AF133" s="354">
        <v>8.8</v>
      </c>
      <c r="AG133" s="354"/>
      <c r="AH133" s="354"/>
      <c r="AI133" s="354"/>
      <c r="AJ133" s="354"/>
      <c r="AK133" s="354">
        <v>7</v>
      </c>
      <c r="AL133" s="354"/>
      <c r="AM133" s="354"/>
      <c r="AN133" s="354"/>
      <c r="AO133" s="354"/>
      <c r="AP133" s="401"/>
      <c r="AQ133" s="401"/>
      <c r="AR133" s="401"/>
      <c r="AS133" s="401"/>
      <c r="AT133" s="401"/>
      <c r="AU133" s="394"/>
      <c r="AV133" s="394"/>
      <c r="AW133" s="394"/>
      <c r="AX133" s="394"/>
      <c r="AY133" s="394"/>
      <c r="AZ133" s="394"/>
      <c r="BA133" s="394"/>
      <c r="BB133" s="394"/>
      <c r="BC133" s="394"/>
      <c r="BD133" s="394"/>
      <c r="BE133" s="394"/>
      <c r="BF133" s="394"/>
      <c r="BG133" s="394"/>
      <c r="BH133" s="394"/>
      <c r="BI133" s="394"/>
      <c r="BJ133" s="394"/>
      <c r="BK133" s="394"/>
      <c r="BL133" s="394"/>
      <c r="BM133" s="394"/>
      <c r="BN133" s="381"/>
      <c r="BO133" s="381"/>
      <c r="BP133" s="381"/>
      <c r="BQ133" s="381"/>
      <c r="BR133" s="381"/>
      <c r="BS133" s="381"/>
      <c r="BT133" s="381"/>
      <c r="BU133" s="381"/>
      <c r="BV133" s="381"/>
      <c r="BW133" s="381"/>
      <c r="BX133" s="381"/>
      <c r="BY133" s="381"/>
      <c r="BZ133" s="381"/>
      <c r="CA133" s="381"/>
      <c r="CB133" s="381"/>
      <c r="CC133" s="381"/>
      <c r="CD133" s="381"/>
      <c r="CE133" s="381"/>
      <c r="CF133" s="381"/>
      <c r="CG133" s="381"/>
      <c r="CH133" s="381"/>
      <c r="CI133" s="381"/>
      <c r="CJ133" s="381"/>
      <c r="CK133" s="381"/>
      <c r="CL133" s="381"/>
      <c r="CM133" s="381"/>
      <c r="CN133" s="381"/>
      <c r="CO133" s="381"/>
      <c r="CP133" s="381"/>
      <c r="CQ133" s="381"/>
      <c r="CR133" s="381"/>
      <c r="CS133" s="381"/>
      <c r="CT133" s="381"/>
      <c r="CU133" s="381"/>
      <c r="CV133" s="381"/>
      <c r="CW133" s="381"/>
      <c r="CX133" s="381"/>
      <c r="CY133" s="381"/>
      <c r="CZ133" s="381"/>
      <c r="DA133" s="381"/>
      <c r="DB133" s="381"/>
      <c r="DC133" s="381"/>
      <c r="DD133" s="381"/>
      <c r="DE133" s="381"/>
      <c r="DF133" s="381"/>
      <c r="DG133" s="381"/>
      <c r="DH133" s="381"/>
      <c r="DI133" s="381"/>
      <c r="DJ133" s="381"/>
      <c r="DK133" s="381"/>
      <c r="DL133" s="381"/>
      <c r="DM133" s="381"/>
      <c r="DN133" s="381"/>
      <c r="DO133" s="381"/>
      <c r="DP133" s="200"/>
      <c r="DQ133" s="200"/>
      <c r="DR133" s="200"/>
      <c r="DS133" s="200"/>
      <c r="DT133" s="200"/>
      <c r="DU133" s="200"/>
      <c r="DV133" s="200"/>
      <c r="DW133" s="200"/>
      <c r="DX133" s="200"/>
      <c r="DY133" s="200"/>
      <c r="DZ133" s="200"/>
    </row>
    <row r="134" spans="131:256" s="402" customFormat="1" ht="11.25" customHeight="1">
      <c r="EA134" s="181"/>
      <c r="EB134" s="182"/>
      <c r="EC134" s="182"/>
      <c r="ED134" s="182"/>
      <c r="EE134" s="182"/>
      <c r="EF134" s="182"/>
      <c r="EG134" s="182"/>
      <c r="EH134" s="182"/>
      <c r="EI134" s="182"/>
      <c r="EJ134" s="182"/>
      <c r="EK134" s="182"/>
      <c r="EL134" s="182"/>
      <c r="EM134" s="182"/>
      <c r="EN134" s="182"/>
      <c r="EO134" s="182"/>
      <c r="EP134" s="182"/>
      <c r="EQ134" s="182"/>
      <c r="ER134" s="182"/>
      <c r="ES134" s="182"/>
      <c r="ET134" s="182"/>
      <c r="EU134" s="182"/>
      <c r="EV134" s="182"/>
      <c r="EW134" s="182"/>
      <c r="EX134" s="182"/>
      <c r="EY134" s="182"/>
      <c r="EZ134" s="182"/>
      <c r="FA134" s="182"/>
      <c r="FB134" s="182"/>
      <c r="FC134" s="182"/>
      <c r="FD134" s="182"/>
      <c r="FE134" s="182"/>
      <c r="FF134" s="182"/>
      <c r="FG134" s="182"/>
      <c r="FH134" s="182"/>
      <c r="FI134" s="182"/>
      <c r="FJ134" s="182"/>
      <c r="FK134" s="182"/>
      <c r="FL134" s="182"/>
      <c r="FM134" s="182"/>
      <c r="FN134" s="182"/>
      <c r="FO134" s="182"/>
      <c r="FP134" s="182"/>
      <c r="FQ134" s="182"/>
      <c r="FR134" s="182"/>
      <c r="FS134" s="182"/>
      <c r="FT134" s="182"/>
      <c r="FU134" s="182"/>
      <c r="FV134" s="182"/>
      <c r="FW134" s="182"/>
      <c r="FX134" s="182"/>
      <c r="FY134" s="182"/>
      <c r="FZ134" s="182"/>
      <c r="GA134" s="182"/>
      <c r="GB134" s="182"/>
      <c r="GC134" s="182"/>
      <c r="GD134" s="182"/>
      <c r="GE134" s="182"/>
      <c r="GF134" s="182"/>
      <c r="GG134" s="182"/>
      <c r="GH134" s="182"/>
      <c r="GI134" s="182"/>
      <c r="GJ134" s="182"/>
      <c r="GK134" s="182"/>
      <c r="GL134" s="182"/>
      <c r="GM134" s="182"/>
      <c r="GN134" s="182"/>
      <c r="GO134" s="182"/>
      <c r="GP134" s="182"/>
      <c r="GQ134" s="182"/>
      <c r="GR134" s="182"/>
      <c r="GS134" s="182"/>
      <c r="GT134" s="182"/>
      <c r="GU134" s="182"/>
      <c r="GV134" s="182"/>
      <c r="GW134" s="182"/>
      <c r="GX134" s="182"/>
      <c r="GY134" s="182"/>
      <c r="GZ134" s="182"/>
      <c r="HA134" s="182"/>
      <c r="HB134" s="182"/>
      <c r="HC134" s="182"/>
      <c r="HD134" s="182"/>
      <c r="HE134" s="182"/>
      <c r="HF134" s="182"/>
      <c r="HG134" s="182"/>
      <c r="HH134" s="182"/>
      <c r="HI134" s="182"/>
      <c r="HJ134" s="182"/>
      <c r="HK134" s="182"/>
      <c r="HL134" s="182"/>
      <c r="HM134" s="182"/>
      <c r="HN134" s="182"/>
      <c r="HO134" s="182"/>
      <c r="HP134" s="182"/>
      <c r="HQ134" s="182"/>
      <c r="HR134" s="182"/>
      <c r="HS134" s="182"/>
      <c r="HT134" s="182"/>
      <c r="HU134" s="182"/>
      <c r="HV134" s="182"/>
      <c r="HW134" s="182"/>
      <c r="HX134" s="182"/>
      <c r="HY134" s="182"/>
      <c r="HZ134" s="182"/>
      <c r="IA134" s="182"/>
      <c r="IB134" s="182"/>
      <c r="IC134" s="182"/>
      <c r="ID134" s="182"/>
      <c r="IE134" s="182"/>
      <c r="IF134" s="182"/>
      <c r="IG134" s="182"/>
      <c r="IH134" s="182"/>
      <c r="II134" s="182"/>
      <c r="IJ134" s="182"/>
      <c r="IK134" s="182"/>
      <c r="IL134" s="182"/>
      <c r="IM134" s="182"/>
      <c r="IN134" s="182"/>
      <c r="IO134" s="182"/>
      <c r="IP134" s="182"/>
      <c r="IQ134" s="182"/>
      <c r="IR134" s="182"/>
      <c r="IS134" s="182"/>
      <c r="IT134" s="182"/>
      <c r="IU134" s="182"/>
      <c r="IV134" s="182"/>
    </row>
  </sheetData>
  <sheetProtection password="A7FD" sheet="1" formatRows="0"/>
  <mergeCells count="202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pageMargins left="0.5902777777777778" right="0" top="0.5902777777777778" bottom="0.5902777777777778" header="0.5118055555555555" footer="0.39375"/>
  <pageSetup fitToHeight="1" fitToWidth="1" horizontalDpi="300" verticalDpi="300" orientation="portrait" paperSize="8"/>
  <headerFooter alignWithMargins="0">
    <oddFooter>&amp;C&amp;11&amp;P/&amp;N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04"/>
  <sheetViews>
    <sheetView showGridLines="0" zoomScaleSheetLayoutView="100" workbookViewId="0" topLeftCell="A1">
      <selection activeCell="A1" sqref="A1"/>
    </sheetView>
  </sheetViews>
  <sheetFormatPr defaultColWidth="1.1484375" defaultRowHeight="13.5" customHeight="1" zeroHeight="1"/>
  <cols>
    <col min="1" max="36" width="9.8515625" style="403" customWidth="1"/>
    <col min="37" max="16384" width="0" style="404" hidden="1" customWidth="1"/>
  </cols>
  <sheetData>
    <row r="1" s="404" customFormat="1" ht="13.5" customHeight="1">
      <c r="A1" s="403"/>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c r="AJ16" s="404"/>
    </row>
    <row r="17" ht="13.5" customHeight="1">
      <c r="AJ17" s="404"/>
    </row>
    <row r="18" ht="13.5" customHeight="1"/>
    <row r="19" ht="13.5" customHeight="1"/>
    <row r="20" spans="35:36" ht="13.5" customHeight="1">
      <c r="AI20" s="404"/>
      <c r="AJ20" s="404"/>
    </row>
    <row r="21" ht="13.5" customHeight="1">
      <c r="AJ21" s="404"/>
    </row>
    <row r="22" ht="13.5" customHeight="1"/>
    <row r="23" spans="35:36" ht="13.5" customHeight="1">
      <c r="AI23" s="404"/>
      <c r="AJ23" s="404"/>
    </row>
    <row r="24" ht="13.5" customHeight="1">
      <c r="AJ24" s="404"/>
    </row>
    <row r="25" ht="13.5" customHeight="1">
      <c r="AJ25" s="404"/>
    </row>
    <row r="26" spans="35:36" ht="13.5" customHeight="1">
      <c r="AI26" s="404"/>
      <c r="AJ26" s="404"/>
    </row>
    <row r="27" ht="13.5" customHeight="1"/>
    <row r="28" spans="35:36" ht="13.5" customHeight="1">
      <c r="AI28" s="404"/>
      <c r="AJ28" s="404"/>
    </row>
    <row r="29" ht="13.5" customHeight="1">
      <c r="AJ29" s="404"/>
    </row>
    <row r="30" ht="13.5" customHeight="1"/>
    <row r="31" spans="34:36" ht="13.5" customHeight="1">
      <c r="AH31" s="404"/>
      <c r="AI31" s="404"/>
      <c r="AJ31" s="404"/>
    </row>
    <row r="32" ht="13.5" customHeight="1"/>
    <row r="33" spans="35:36" ht="13.5" customHeight="1">
      <c r="AI33" s="404"/>
      <c r="AJ33" s="404"/>
    </row>
    <row r="34" ht="13.5" customHeight="1">
      <c r="AF34" s="404"/>
    </row>
    <row r="35" spans="28:36" ht="13.5" customHeight="1">
      <c r="AB35" s="404"/>
      <c r="AC35" s="404"/>
      <c r="AD35" s="404"/>
      <c r="AF35" s="404"/>
      <c r="AG35" s="404"/>
      <c r="AH35" s="404"/>
      <c r="AI35" s="404"/>
      <c r="AJ35" s="404"/>
    </row>
    <row r="36" ht="13.5" customHeight="1"/>
    <row r="37" spans="31:36" ht="13.5" customHeight="1">
      <c r="AE37" s="404"/>
      <c r="AJ37" s="404"/>
    </row>
    <row r="38" spans="28:36" ht="13.5" customHeight="1">
      <c r="AB38" s="404"/>
      <c r="AC38" s="404"/>
      <c r="AD38" s="404"/>
      <c r="AE38" s="404"/>
      <c r="AG38" s="404"/>
      <c r="AH38" s="404"/>
      <c r="AI38" s="404"/>
      <c r="AJ38" s="404"/>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33:36" ht="13.5" customHeight="1">
      <c r="AG49" s="404"/>
      <c r="AH49" s="404"/>
      <c r="AI49" s="404"/>
      <c r="AJ49" s="404"/>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spans="23:27" ht="13.5" customHeight="1">
      <c r="W63" s="404"/>
      <c r="AA63" s="404"/>
    </row>
    <row r="64" ht="13.5" customHeight="1">
      <c r="V64" s="404"/>
    </row>
    <row r="65" spans="24:29" ht="13.5" customHeight="1">
      <c r="X65" s="404"/>
      <c r="Z65" s="404"/>
      <c r="AC65" s="404"/>
    </row>
    <row r="66" spans="17:32" ht="13.5" customHeight="1">
      <c r="Q66" s="404"/>
      <c r="S66" s="404"/>
      <c r="U66" s="404"/>
      <c r="AF66" s="404"/>
    </row>
    <row r="67" spans="15:36" ht="13.5" customHeight="1">
      <c r="O67" s="404"/>
      <c r="P67" s="404"/>
      <c r="R67" s="404"/>
      <c r="T67" s="404"/>
      <c r="Y67" s="404"/>
      <c r="AB67" s="404"/>
      <c r="AD67" s="404"/>
      <c r="AE67" s="404"/>
      <c r="AG67" s="404"/>
      <c r="AH67" s="404"/>
      <c r="AI67" s="404"/>
      <c r="AJ67" s="404"/>
    </row>
    <row r="68" ht="13.5" customHeight="1"/>
    <row r="69" ht="13.5" customHeight="1"/>
    <row r="70" ht="13.5" customHeight="1"/>
    <row r="71" ht="13.5" customHeight="1"/>
    <row r="72" ht="13.5" customHeight="1">
      <c r="AJ72" s="404"/>
    </row>
    <row r="73" ht="13.5" customHeight="1">
      <c r="AJ73" s="404"/>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c r="AA96" s="404"/>
    </row>
    <row r="97" ht="13.5" customHeight="1">
      <c r="AA97" s="404"/>
    </row>
    <row r="98" ht="13.5" customHeight="1" hidden="1">
      <c r="AA98" s="404"/>
    </row>
    <row r="99" ht="13.5" customHeight="1" hidden="1">
      <c r="AA99" s="404"/>
    </row>
    <row r="101" spans="24:29" ht="12" customHeight="1" hidden="1">
      <c r="X101" s="404"/>
      <c r="Y101" s="404"/>
      <c r="Z101" s="404"/>
      <c r="AC101" s="404"/>
    </row>
    <row r="102" spans="29:32" ht="1.5" customHeight="1" hidden="1">
      <c r="AC102" s="404"/>
      <c r="AF102" s="404"/>
    </row>
    <row r="103" spans="28:36" ht="13.5" customHeight="1" hidden="1">
      <c r="AB103" s="404"/>
      <c r="AD103" s="404"/>
      <c r="AE103" s="404"/>
      <c r="AF103" s="404"/>
      <c r="AG103" s="404"/>
      <c r="AH103" s="404"/>
      <c r="AI103" s="404"/>
      <c r="AJ103" s="404"/>
    </row>
    <row r="104" spans="30:36" ht="13.5" customHeight="1" hidden="1">
      <c r="AD104" s="404"/>
      <c r="AE104" s="404"/>
      <c r="AG104" s="404"/>
      <c r="AH104" s="404"/>
      <c r="AI104" s="404"/>
      <c r="AJ104" s="404"/>
    </row>
    <row r="105" ht="12.75" customHeight="1" hidden="1"/>
  </sheetData>
  <sheetProtection password="A7FD" sheet="1"/>
  <printOptions horizontalCentered="1" verticalCentered="1"/>
  <pageMargins left="0" right="0" top="0" bottom="0" header="0.5118055555555555" footer="0"/>
  <pageSetup fitToHeight="1" fitToWidth="1" horizontalDpi="300" verticalDpi="300" orientation="landscape" paperSize="9"/>
  <headerFooter alignWithMargins="0">
    <oddFooter>&amp;C&amp;11&amp;P /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AH67"/>
  <sheetViews>
    <sheetView showGridLines="0" zoomScaleSheetLayoutView="55" workbookViewId="0" topLeftCell="A1">
      <selection activeCell="A1" sqref="A1"/>
    </sheetView>
  </sheetViews>
  <sheetFormatPr defaultColWidth="1.1484375" defaultRowHeight="13.5" customHeight="1" zeroHeight="1"/>
  <cols>
    <col min="1" max="1" width="10.00390625" style="403" customWidth="1"/>
    <col min="2" max="15" width="9.8515625" style="403" customWidth="1"/>
    <col min="16" max="16" width="10.00390625" style="403" customWidth="1"/>
    <col min="17" max="34" width="9.8515625" style="403" customWidth="1"/>
    <col min="35" max="16384" width="0" style="404" hidden="1" customWidth="1"/>
  </cols>
  <sheetData>
    <row r="1" s="404" customFormat="1" ht="13.5" customHeight="1"/>
    <row r="2" ht="13.5" customHeight="1"/>
    <row r="3" ht="13.5" customHeight="1"/>
    <row r="4" spans="18:34" ht="13.5" customHeight="1">
      <c r="R4" s="404"/>
      <c r="S4" s="404"/>
      <c r="T4" s="404"/>
      <c r="U4" s="404"/>
      <c r="V4" s="404"/>
      <c r="W4" s="404"/>
      <c r="X4" s="404"/>
      <c r="Y4" s="404"/>
      <c r="Z4" s="404"/>
      <c r="AA4" s="404"/>
      <c r="AB4" s="404"/>
      <c r="AC4" s="404"/>
      <c r="AD4" s="404"/>
      <c r="AE4" s="404"/>
      <c r="AF4" s="404"/>
      <c r="AG4" s="404"/>
      <c r="AH4" s="404"/>
    </row>
    <row r="5" spans="18:34" ht="13.5" customHeight="1">
      <c r="R5" s="404"/>
      <c r="S5" s="404"/>
      <c r="T5" s="404"/>
      <c r="U5" s="404"/>
      <c r="V5" s="404"/>
      <c r="W5" s="404"/>
      <c r="X5" s="404"/>
      <c r="Y5" s="404"/>
      <c r="Z5" s="404"/>
      <c r="AA5" s="404"/>
      <c r="AB5" s="404"/>
      <c r="AC5" s="404"/>
      <c r="AD5" s="404"/>
      <c r="AE5" s="404"/>
      <c r="AF5" s="404"/>
      <c r="AG5" s="404"/>
      <c r="AH5" s="404"/>
    </row>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spans="1:8" s="404" customFormat="1" ht="13.5" customHeight="1">
      <c r="A18" s="403"/>
      <c r="B18" s="403"/>
      <c r="C18" s="403"/>
      <c r="D18" s="403"/>
      <c r="E18" s="403"/>
      <c r="F18" s="403"/>
      <c r="G18" s="403"/>
      <c r="H18" s="403"/>
    </row>
    <row r="19" ht="13.5" customHeight="1"/>
    <row r="20" ht="13.5" customHeight="1"/>
    <row r="21" ht="13.5" customHeight="1">
      <c r="AH21" s="404"/>
    </row>
    <row r="22" spans="31:34" ht="13.5" customHeight="1">
      <c r="AE22" s="404"/>
      <c r="AF22" s="404"/>
      <c r="AG22" s="404"/>
      <c r="AH22" s="404"/>
    </row>
    <row r="23" spans="21:34" ht="13.5" customHeight="1">
      <c r="U23" s="404"/>
      <c r="V23" s="404"/>
      <c r="W23" s="404"/>
      <c r="X23" s="404"/>
      <c r="Y23" s="404"/>
      <c r="Z23" s="404"/>
      <c r="AA23" s="404"/>
      <c r="AB23" s="404"/>
      <c r="AC23" s="404"/>
      <c r="AD23" s="404"/>
      <c r="AE23" s="404"/>
      <c r="AF23" s="404"/>
      <c r="AG23" s="404"/>
      <c r="AH23" s="404"/>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22:34" ht="13.5" customHeight="1">
      <c r="V35" s="404"/>
      <c r="W35" s="404"/>
      <c r="X35" s="404"/>
      <c r="Y35" s="404"/>
      <c r="Z35" s="404"/>
      <c r="AA35" s="404"/>
      <c r="AB35" s="404"/>
      <c r="AC35" s="404"/>
      <c r="AD35" s="404"/>
      <c r="AE35" s="404"/>
      <c r="AF35" s="404"/>
      <c r="AG35" s="404"/>
      <c r="AH35" s="404"/>
    </row>
    <row r="36" ht="13.5" customHeight="1"/>
    <row r="37" ht="13.5" customHeight="1">
      <c r="AH37" s="404"/>
    </row>
    <row r="38" spans="31:34" ht="13.5" customHeight="1">
      <c r="AE38" s="404"/>
      <c r="AF38" s="404"/>
      <c r="AG38" s="404"/>
      <c r="AH38" s="404"/>
    </row>
    <row r="39" ht="13.5" customHeight="1"/>
    <row r="40" ht="13.5" customHeight="1"/>
    <row r="41" ht="13.5" customHeight="1"/>
    <row r="42" ht="13.5" customHeight="1"/>
    <row r="43" spans="1:14" s="404" customFormat="1" ht="13.5" customHeight="1">
      <c r="A43" s="403"/>
      <c r="B43" s="403"/>
      <c r="C43" s="403"/>
      <c r="D43" s="403"/>
      <c r="E43" s="403"/>
      <c r="F43" s="403"/>
      <c r="G43" s="403"/>
      <c r="H43" s="403"/>
      <c r="I43" s="403"/>
      <c r="J43" s="403"/>
      <c r="K43" s="403"/>
      <c r="L43" s="403"/>
      <c r="M43" s="403"/>
      <c r="N43" s="403"/>
    </row>
    <row r="44" ht="13.5" customHeight="1">
      <c r="AH44" s="404"/>
    </row>
    <row r="45" ht="13.5" customHeight="1"/>
    <row r="46" spans="23:34" ht="13.5" customHeight="1">
      <c r="W46" s="404"/>
      <c r="X46" s="404"/>
      <c r="Y46" s="404"/>
      <c r="Z46" s="404"/>
      <c r="AA46" s="404"/>
      <c r="AB46" s="404"/>
      <c r="AC46" s="404"/>
      <c r="AD46" s="404"/>
      <c r="AE46" s="404"/>
      <c r="AF46" s="404"/>
      <c r="AG46" s="404"/>
      <c r="AH46" s="404"/>
    </row>
    <row r="47" ht="13.5" customHeight="1"/>
    <row r="48" ht="13.5" customHeight="1"/>
    <row r="49" ht="13.5" customHeight="1"/>
    <row r="50" spans="22:34" ht="13.5" customHeight="1">
      <c r="V50" s="404"/>
      <c r="W50" s="404"/>
      <c r="X50" s="404"/>
      <c r="Y50" s="404"/>
      <c r="Z50" s="404"/>
      <c r="AA50" s="404"/>
      <c r="AB50" s="404"/>
      <c r="AC50" s="404"/>
      <c r="AD50" s="404"/>
      <c r="AE50" s="404"/>
      <c r="AF50" s="404"/>
      <c r="AG50" s="404"/>
      <c r="AH50" s="404"/>
    </row>
    <row r="51" ht="13.5" customHeight="1"/>
    <row r="52" ht="13.5" customHeight="1"/>
    <row r="53" ht="13.5" customHeight="1">
      <c r="AH53" s="404"/>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spans="25:34" ht="13.5" customHeight="1">
      <c r="Y67" s="404"/>
      <c r="Z67" s="404"/>
      <c r="AA67" s="404"/>
      <c r="AB67" s="404"/>
      <c r="AC67" s="404"/>
      <c r="AD67" s="404"/>
      <c r="AE67" s="404"/>
      <c r="AF67" s="404"/>
      <c r="AG67" s="404"/>
      <c r="AH67" s="404"/>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password="A7FD" sheet="1"/>
  <printOptions horizontalCentered="1" verticalCentered="1"/>
  <pageMargins left="0" right="0" top="0" bottom="0" header="0.5118055555555555" footer="0"/>
  <pageSetup fitToHeight="1" fitToWidth="1" horizontalDpi="300" verticalDpi="300" orientation="landscape" paperSize="9"/>
  <headerFooter alignWithMargins="0">
    <oddFooter>&amp;C&amp;11&amp;P/&amp;N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73"/>
  <sheetViews>
    <sheetView showGridLines="0" workbookViewId="0" topLeftCell="A1">
      <selection activeCell="A1" sqref="A1"/>
    </sheetView>
  </sheetViews>
  <sheetFormatPr defaultColWidth="1.1484375" defaultRowHeight="13.5" customHeight="1" zeroHeight="1"/>
  <cols>
    <col min="1" max="6" width="16.421875" style="405" customWidth="1"/>
    <col min="7" max="8" width="17.421875" style="405" customWidth="1"/>
    <col min="9" max="14" width="17.7109375" style="405" customWidth="1"/>
    <col min="15" max="15" width="6.7109375" style="406" customWidth="1"/>
    <col min="16" max="16" width="3.28125" style="407" customWidth="1"/>
    <col min="17" max="16384" width="0" style="405" hidden="1" customWidth="1"/>
  </cols>
  <sheetData>
    <row r="1" spans="15:16" ht="13.5" customHeight="1">
      <c r="O1" s="408"/>
      <c r="P1" s="408"/>
    </row>
    <row r="2" spans="15:16" ht="13.5" customHeight="1">
      <c r="O2" s="408"/>
      <c r="P2" s="408"/>
    </row>
    <row r="3" spans="15:16" ht="13.5" customHeight="1">
      <c r="O3" s="408"/>
      <c r="P3" s="408"/>
    </row>
    <row r="4" spans="15:16" ht="13.5" customHeight="1">
      <c r="O4" s="408"/>
      <c r="P4" s="408"/>
    </row>
    <row r="5" spans="1:15" ht="17.25" customHeight="1">
      <c r="A5" s="409" t="s">
        <v>386</v>
      </c>
      <c r="B5" s="410"/>
      <c r="C5" s="410"/>
      <c r="D5" s="410"/>
      <c r="E5" s="410"/>
      <c r="F5" s="410"/>
      <c r="G5" s="410"/>
      <c r="H5" s="410"/>
      <c r="I5" s="410"/>
      <c r="J5" s="410"/>
      <c r="K5" s="410"/>
      <c r="L5" s="410"/>
      <c r="M5" s="410"/>
      <c r="N5" s="410"/>
      <c r="O5" s="411"/>
    </row>
    <row r="6" spans="1:14" ht="13.5" customHeight="1">
      <c r="A6" s="407"/>
      <c r="B6" s="408"/>
      <c r="C6" s="408"/>
      <c r="D6" s="408"/>
      <c r="E6" s="408"/>
      <c r="F6" s="408"/>
      <c r="G6" s="412" t="s">
        <v>387</v>
      </c>
      <c r="H6" s="412"/>
      <c r="I6" s="412"/>
      <c r="J6" s="412"/>
      <c r="K6" s="408"/>
      <c r="L6" s="408"/>
      <c r="M6" s="408"/>
      <c r="N6" s="408"/>
    </row>
    <row r="7" spans="1:14" ht="13.5" customHeight="1">
      <c r="A7" s="407"/>
      <c r="B7" s="408"/>
      <c r="C7" s="408"/>
      <c r="D7" s="408"/>
      <c r="E7" s="408"/>
      <c r="F7" s="408"/>
      <c r="G7" s="413"/>
      <c r="H7" s="414"/>
      <c r="I7" s="414"/>
      <c r="J7" s="415"/>
      <c r="K7" s="416" t="s">
        <v>388</v>
      </c>
      <c r="L7" s="417"/>
      <c r="M7" s="418" t="s">
        <v>389</v>
      </c>
      <c r="N7" s="419"/>
    </row>
    <row r="8" spans="1:14" ht="13.5" customHeight="1">
      <c r="A8" s="407"/>
      <c r="B8" s="408"/>
      <c r="C8" s="408"/>
      <c r="D8" s="408"/>
      <c r="E8" s="408"/>
      <c r="F8" s="408"/>
      <c r="G8" s="420"/>
      <c r="H8" s="421"/>
      <c r="I8" s="421"/>
      <c r="J8" s="422"/>
      <c r="K8" s="416"/>
      <c r="L8" s="423" t="s">
        <v>390</v>
      </c>
      <c r="M8" s="424" t="s">
        <v>391</v>
      </c>
      <c r="N8" s="423" t="s">
        <v>392</v>
      </c>
    </row>
    <row r="9" spans="1:14" ht="13.5" customHeight="1">
      <c r="A9" s="407"/>
      <c r="B9" s="408"/>
      <c r="C9" s="408"/>
      <c r="D9" s="408"/>
      <c r="E9" s="408"/>
      <c r="F9" s="408"/>
      <c r="G9" s="425" t="s">
        <v>393</v>
      </c>
      <c r="H9" s="425"/>
      <c r="I9" s="425"/>
      <c r="J9" s="425"/>
      <c r="K9" s="426">
        <v>1743288</v>
      </c>
      <c r="L9" s="427">
        <v>84437</v>
      </c>
      <c r="M9" s="428">
        <v>64158</v>
      </c>
      <c r="N9" s="429">
        <v>31.6</v>
      </c>
    </row>
    <row r="10" spans="1:14" ht="13.5" customHeight="1">
      <c r="A10" s="407"/>
      <c r="B10" s="408"/>
      <c r="C10" s="408"/>
      <c r="D10" s="408"/>
      <c r="E10" s="408"/>
      <c r="F10" s="408"/>
      <c r="G10" s="425" t="s">
        <v>394</v>
      </c>
      <c r="H10" s="425"/>
      <c r="I10" s="425"/>
      <c r="J10" s="425"/>
      <c r="K10" s="430">
        <v>156496</v>
      </c>
      <c r="L10" s="431">
        <v>7580</v>
      </c>
      <c r="M10" s="432">
        <v>6725</v>
      </c>
      <c r="N10" s="433">
        <v>12.7</v>
      </c>
    </row>
    <row r="11" spans="1:14" ht="13.5" customHeight="1">
      <c r="A11" s="407"/>
      <c r="B11" s="408"/>
      <c r="C11" s="408"/>
      <c r="D11" s="408"/>
      <c r="E11" s="408"/>
      <c r="F11" s="408"/>
      <c r="G11" s="425" t="s">
        <v>395</v>
      </c>
      <c r="H11" s="425"/>
      <c r="I11" s="425"/>
      <c r="J11" s="425"/>
      <c r="K11" s="430">
        <v>352190</v>
      </c>
      <c r="L11" s="431">
        <v>17059</v>
      </c>
      <c r="M11" s="432">
        <v>8931</v>
      </c>
      <c r="N11" s="433">
        <v>91</v>
      </c>
    </row>
    <row r="12" spans="1:14" ht="13.5" customHeight="1">
      <c r="A12" s="407"/>
      <c r="B12" s="408"/>
      <c r="C12" s="408"/>
      <c r="D12" s="408"/>
      <c r="E12" s="408"/>
      <c r="F12" s="408"/>
      <c r="G12" s="425" t="s">
        <v>396</v>
      </c>
      <c r="H12" s="425"/>
      <c r="I12" s="425"/>
      <c r="J12" s="425"/>
      <c r="K12" s="430" t="s">
        <v>47</v>
      </c>
      <c r="L12" s="431" t="s">
        <v>47</v>
      </c>
      <c r="M12" s="432">
        <v>335</v>
      </c>
      <c r="N12" s="433" t="s">
        <v>47</v>
      </c>
    </row>
    <row r="13" spans="1:14" ht="13.5" customHeight="1">
      <c r="A13" s="407"/>
      <c r="B13" s="408"/>
      <c r="C13" s="408"/>
      <c r="D13" s="408"/>
      <c r="E13" s="408"/>
      <c r="F13" s="408"/>
      <c r="G13" s="425" t="s">
        <v>397</v>
      </c>
      <c r="H13" s="425"/>
      <c r="I13" s="425"/>
      <c r="J13" s="425"/>
      <c r="K13" s="430" t="s">
        <v>47</v>
      </c>
      <c r="L13" s="431" t="s">
        <v>47</v>
      </c>
      <c r="M13" s="432">
        <v>14</v>
      </c>
      <c r="N13" s="433" t="s">
        <v>47</v>
      </c>
    </row>
    <row r="14" spans="1:14" ht="13.5" customHeight="1">
      <c r="A14" s="407"/>
      <c r="B14" s="408"/>
      <c r="C14" s="408"/>
      <c r="D14" s="408"/>
      <c r="E14" s="408"/>
      <c r="F14" s="408"/>
      <c r="G14" s="425" t="s">
        <v>398</v>
      </c>
      <c r="H14" s="425"/>
      <c r="I14" s="425"/>
      <c r="J14" s="425"/>
      <c r="K14" s="430">
        <v>89974</v>
      </c>
      <c r="L14" s="431">
        <v>4358</v>
      </c>
      <c r="M14" s="432">
        <v>2685</v>
      </c>
      <c r="N14" s="433">
        <v>62.3</v>
      </c>
    </row>
    <row r="15" spans="1:14" ht="13.5" customHeight="1">
      <c r="A15" s="407"/>
      <c r="B15" s="408"/>
      <c r="C15" s="408"/>
      <c r="D15" s="408"/>
      <c r="E15" s="408"/>
      <c r="F15" s="408"/>
      <c r="G15" s="425" t="s">
        <v>399</v>
      </c>
      <c r="H15" s="425"/>
      <c r="I15" s="425"/>
      <c r="J15" s="425"/>
      <c r="K15" s="430">
        <v>51286</v>
      </c>
      <c r="L15" s="431">
        <v>2484</v>
      </c>
      <c r="M15" s="432">
        <v>1293</v>
      </c>
      <c r="N15" s="433">
        <v>92.1</v>
      </c>
    </row>
    <row r="16" spans="1:14" ht="13.5" customHeight="1">
      <c r="A16" s="407"/>
      <c r="B16" s="408"/>
      <c r="C16" s="408"/>
      <c r="D16" s="408"/>
      <c r="E16" s="408"/>
      <c r="F16" s="408"/>
      <c r="G16" s="434" t="s">
        <v>400</v>
      </c>
      <c r="H16" s="434"/>
      <c r="I16" s="434"/>
      <c r="J16" s="434"/>
      <c r="K16" s="431">
        <v>-237142</v>
      </c>
      <c r="L16" s="431">
        <v>-11486</v>
      </c>
      <c r="M16" s="432">
        <v>-6126</v>
      </c>
      <c r="N16" s="433">
        <v>87.5</v>
      </c>
    </row>
    <row r="17" spans="1:14" ht="13.5" customHeight="1">
      <c r="A17" s="407"/>
      <c r="B17" s="408"/>
      <c r="C17" s="408"/>
      <c r="D17" s="408"/>
      <c r="E17" s="408"/>
      <c r="F17" s="408"/>
      <c r="G17" s="434" t="s">
        <v>102</v>
      </c>
      <c r="H17" s="434"/>
      <c r="I17" s="434"/>
      <c r="J17" s="434"/>
      <c r="K17" s="431">
        <v>2156092</v>
      </c>
      <c r="L17" s="431">
        <v>104431</v>
      </c>
      <c r="M17" s="432">
        <v>78014</v>
      </c>
      <c r="N17" s="433">
        <v>33.9</v>
      </c>
    </row>
    <row r="18" spans="1:14" ht="13.5" customHeight="1">
      <c r="A18" s="407"/>
      <c r="B18" s="408"/>
      <c r="C18" s="408"/>
      <c r="D18" s="408"/>
      <c r="E18" s="408"/>
      <c r="F18" s="408"/>
      <c r="G18" s="408"/>
      <c r="H18" s="408"/>
      <c r="I18" s="408"/>
      <c r="J18" s="408"/>
      <c r="K18" s="408"/>
      <c r="L18" s="408"/>
      <c r="M18" s="435"/>
      <c r="N18" s="435"/>
    </row>
    <row r="19" spans="1:14" ht="13.5" customHeight="1">
      <c r="A19" s="407"/>
      <c r="B19" s="408"/>
      <c r="C19" s="408"/>
      <c r="D19" s="408"/>
      <c r="E19" s="408"/>
      <c r="F19" s="408"/>
      <c r="G19" s="408" t="s">
        <v>401</v>
      </c>
      <c r="H19" s="408"/>
      <c r="I19" s="408"/>
      <c r="J19" s="408"/>
      <c r="K19" s="408"/>
      <c r="L19" s="408"/>
      <c r="M19" s="408"/>
      <c r="N19" s="408"/>
    </row>
    <row r="20" spans="1:14" ht="13.5" customHeight="1">
      <c r="A20" s="407"/>
      <c r="B20" s="408"/>
      <c r="C20" s="408"/>
      <c r="D20" s="408"/>
      <c r="E20" s="408"/>
      <c r="F20" s="408"/>
      <c r="G20" s="436"/>
      <c r="H20" s="437"/>
      <c r="I20" s="437"/>
      <c r="J20" s="438"/>
      <c r="K20" s="439" t="s">
        <v>402</v>
      </c>
      <c r="L20" s="439" t="s">
        <v>403</v>
      </c>
      <c r="M20" s="439" t="s">
        <v>404</v>
      </c>
      <c r="N20" s="440"/>
    </row>
    <row r="21" spans="1:16" s="446" customFormat="1" ht="13.5" customHeight="1">
      <c r="A21" s="441"/>
      <c r="B21" s="412"/>
      <c r="C21" s="412"/>
      <c r="D21" s="412"/>
      <c r="E21" s="412"/>
      <c r="F21" s="412"/>
      <c r="G21" s="442" t="s">
        <v>405</v>
      </c>
      <c r="H21" s="442"/>
      <c r="I21" s="442"/>
      <c r="J21" s="442"/>
      <c r="K21" s="443">
        <v>9.98</v>
      </c>
      <c r="L21" s="443">
        <v>7.49</v>
      </c>
      <c r="M21" s="444">
        <v>2.49</v>
      </c>
      <c r="N21" s="412"/>
      <c r="O21" s="445"/>
      <c r="P21" s="441"/>
    </row>
    <row r="22" spans="1:16" s="446" customFormat="1" ht="13.5" customHeight="1">
      <c r="A22" s="441"/>
      <c r="B22" s="412"/>
      <c r="C22" s="412"/>
      <c r="D22" s="412"/>
      <c r="E22" s="412"/>
      <c r="F22" s="412"/>
      <c r="G22" s="442" t="s">
        <v>104</v>
      </c>
      <c r="H22" s="442"/>
      <c r="I22" s="442"/>
      <c r="J22" s="442"/>
      <c r="K22" s="447">
        <v>93.4</v>
      </c>
      <c r="L22" s="447">
        <v>97.3</v>
      </c>
      <c r="M22" s="448">
        <v>-3.9</v>
      </c>
      <c r="N22" s="435"/>
      <c r="O22" s="445"/>
      <c r="P22" s="441"/>
    </row>
    <row r="23" spans="1:16" s="446" customFormat="1" ht="13.5" customHeight="1">
      <c r="A23" s="441"/>
      <c r="B23" s="412"/>
      <c r="C23" s="412"/>
      <c r="D23" s="412"/>
      <c r="E23" s="412"/>
      <c r="F23" s="412"/>
      <c r="G23" s="412"/>
      <c r="H23" s="412"/>
      <c r="I23" s="412"/>
      <c r="J23" s="412"/>
      <c r="K23" s="412"/>
      <c r="L23" s="435"/>
      <c r="M23" s="435"/>
      <c r="N23" s="435"/>
      <c r="O23" s="445"/>
      <c r="P23" s="441"/>
    </row>
    <row r="24" spans="1:16" s="446" customFormat="1" ht="13.5" customHeight="1">
      <c r="A24" s="441"/>
      <c r="B24" s="412"/>
      <c r="C24" s="412"/>
      <c r="D24" s="412"/>
      <c r="E24" s="412"/>
      <c r="F24" s="412"/>
      <c r="G24" s="412"/>
      <c r="H24" s="412"/>
      <c r="I24" s="412"/>
      <c r="J24" s="412"/>
      <c r="K24" s="412"/>
      <c r="L24" s="435"/>
      <c r="M24" s="435"/>
      <c r="N24" s="435"/>
      <c r="O24" s="445"/>
      <c r="P24" s="441"/>
    </row>
    <row r="25" spans="1:16" s="446" customFormat="1" ht="13.5" customHeight="1">
      <c r="A25" s="449"/>
      <c r="B25" s="450"/>
      <c r="C25" s="450"/>
      <c r="D25" s="450"/>
      <c r="E25" s="450"/>
      <c r="F25" s="450"/>
      <c r="G25" s="450"/>
      <c r="H25" s="450"/>
      <c r="I25" s="450"/>
      <c r="J25" s="450"/>
      <c r="K25" s="450"/>
      <c r="L25" s="451"/>
      <c r="M25" s="451"/>
      <c r="N25" s="451"/>
      <c r="O25" s="452"/>
      <c r="P25" s="441"/>
    </row>
    <row r="26" spans="1:16" s="446" customFormat="1" ht="13.5" customHeight="1">
      <c r="A26" s="412" t="s">
        <v>406</v>
      </c>
      <c r="B26" s="412"/>
      <c r="C26" s="412"/>
      <c r="D26" s="412"/>
      <c r="E26" s="412"/>
      <c r="F26" s="412"/>
      <c r="G26" s="412"/>
      <c r="H26" s="412"/>
      <c r="I26" s="412"/>
      <c r="J26" s="412"/>
      <c r="K26" s="412"/>
      <c r="L26" s="435"/>
      <c r="M26" s="435"/>
      <c r="N26" s="435"/>
      <c r="O26" s="412"/>
      <c r="P26" s="412"/>
    </row>
    <row r="27" spans="11:16" ht="13.5" customHeight="1">
      <c r="K27" s="408"/>
      <c r="L27" s="408"/>
      <c r="M27" s="408"/>
      <c r="N27" s="408"/>
      <c r="O27" s="408"/>
      <c r="P27" s="408"/>
    </row>
    <row r="28" spans="1:15" ht="17.25" customHeight="1">
      <c r="A28" s="409" t="s">
        <v>407</v>
      </c>
      <c r="B28" s="410"/>
      <c r="C28" s="410"/>
      <c r="D28" s="410"/>
      <c r="E28" s="410"/>
      <c r="F28" s="410"/>
      <c r="G28" s="410"/>
      <c r="H28" s="410"/>
      <c r="I28" s="410"/>
      <c r="J28" s="410"/>
      <c r="K28" s="410"/>
      <c r="L28" s="410"/>
      <c r="M28" s="410"/>
      <c r="N28" s="410"/>
      <c r="O28" s="453"/>
    </row>
    <row r="29" spans="1:15" ht="13.5" customHeight="1">
      <c r="A29" s="407"/>
      <c r="B29" s="408"/>
      <c r="C29" s="408"/>
      <c r="D29" s="408"/>
      <c r="E29" s="408"/>
      <c r="F29" s="408"/>
      <c r="G29" s="412" t="s">
        <v>408</v>
      </c>
      <c r="H29" s="412"/>
      <c r="I29" s="412"/>
      <c r="J29" s="412"/>
      <c r="K29" s="408"/>
      <c r="L29" s="408"/>
      <c r="M29" s="408"/>
      <c r="N29" s="408"/>
      <c r="O29" s="454"/>
    </row>
    <row r="30" spans="1:14" ht="13.5" customHeight="1">
      <c r="A30" s="407"/>
      <c r="B30" s="408"/>
      <c r="C30" s="408"/>
      <c r="D30" s="408"/>
      <c r="E30" s="408"/>
      <c r="F30" s="408"/>
      <c r="G30" s="413"/>
      <c r="H30" s="414"/>
      <c r="I30" s="414"/>
      <c r="J30" s="415"/>
      <c r="K30" s="416" t="s">
        <v>388</v>
      </c>
      <c r="L30" s="417"/>
      <c r="M30" s="418" t="s">
        <v>389</v>
      </c>
      <c r="N30" s="419"/>
    </row>
    <row r="31" spans="1:14" ht="13.5" customHeight="1">
      <c r="A31" s="407"/>
      <c r="B31" s="408"/>
      <c r="C31" s="408"/>
      <c r="D31" s="408"/>
      <c r="E31" s="408"/>
      <c r="F31" s="408"/>
      <c r="G31" s="420"/>
      <c r="H31" s="421"/>
      <c r="I31" s="421"/>
      <c r="J31" s="422"/>
      <c r="K31" s="416"/>
      <c r="L31" s="423" t="s">
        <v>390</v>
      </c>
      <c r="M31" s="424" t="s">
        <v>391</v>
      </c>
      <c r="N31" s="423" t="s">
        <v>392</v>
      </c>
    </row>
    <row r="32" spans="1:14" ht="27" customHeight="1">
      <c r="A32" s="407"/>
      <c r="B32" s="408"/>
      <c r="C32" s="408"/>
      <c r="D32" s="408"/>
      <c r="E32" s="408"/>
      <c r="F32" s="408"/>
      <c r="G32" s="455" t="s">
        <v>409</v>
      </c>
      <c r="H32" s="455"/>
      <c r="I32" s="455"/>
      <c r="J32" s="455"/>
      <c r="K32" s="456">
        <v>1282748</v>
      </c>
      <c r="L32" s="456">
        <v>62131</v>
      </c>
      <c r="M32" s="456">
        <v>34910</v>
      </c>
      <c r="N32" s="457">
        <v>78</v>
      </c>
    </row>
    <row r="33" spans="1:14" ht="13.5" customHeight="1">
      <c r="A33" s="407"/>
      <c r="B33" s="408"/>
      <c r="C33" s="408"/>
      <c r="D33" s="408"/>
      <c r="E33" s="408"/>
      <c r="F33" s="408"/>
      <c r="G33" s="455" t="s">
        <v>410</v>
      </c>
      <c r="H33" s="455"/>
      <c r="I33" s="455"/>
      <c r="J33" s="455"/>
      <c r="K33" s="456" t="s">
        <v>47</v>
      </c>
      <c r="L33" s="456" t="s">
        <v>47</v>
      </c>
      <c r="M33" s="456" t="s">
        <v>47</v>
      </c>
      <c r="N33" s="457" t="s">
        <v>47</v>
      </c>
    </row>
    <row r="34" spans="1:14" ht="27" customHeight="1">
      <c r="A34" s="407"/>
      <c r="B34" s="408"/>
      <c r="C34" s="408"/>
      <c r="D34" s="408"/>
      <c r="E34" s="408"/>
      <c r="F34" s="408"/>
      <c r="G34" s="455" t="s">
        <v>411</v>
      </c>
      <c r="H34" s="455"/>
      <c r="I34" s="455"/>
      <c r="J34" s="455"/>
      <c r="K34" s="456" t="s">
        <v>47</v>
      </c>
      <c r="L34" s="456" t="s">
        <v>47</v>
      </c>
      <c r="M34" s="456" t="s">
        <v>47</v>
      </c>
      <c r="N34" s="457" t="s">
        <v>47</v>
      </c>
    </row>
    <row r="35" spans="1:14" ht="27" customHeight="1">
      <c r="A35" s="407"/>
      <c r="B35" s="408"/>
      <c r="C35" s="408"/>
      <c r="D35" s="408"/>
      <c r="E35" s="408"/>
      <c r="F35" s="408"/>
      <c r="G35" s="455" t="s">
        <v>412</v>
      </c>
      <c r="H35" s="455"/>
      <c r="I35" s="455"/>
      <c r="J35" s="455"/>
      <c r="K35" s="456">
        <v>290014</v>
      </c>
      <c r="L35" s="456">
        <v>14047</v>
      </c>
      <c r="M35" s="456">
        <v>14021</v>
      </c>
      <c r="N35" s="457">
        <v>0.2</v>
      </c>
    </row>
    <row r="36" spans="1:14" ht="27" customHeight="1">
      <c r="A36" s="407"/>
      <c r="B36" s="408"/>
      <c r="C36" s="408"/>
      <c r="D36" s="408"/>
      <c r="E36" s="408"/>
      <c r="F36" s="408"/>
      <c r="G36" s="455" t="s">
        <v>413</v>
      </c>
      <c r="H36" s="455"/>
      <c r="I36" s="455"/>
      <c r="J36" s="455"/>
      <c r="K36" s="456">
        <v>120508</v>
      </c>
      <c r="L36" s="456">
        <v>5837</v>
      </c>
      <c r="M36" s="456">
        <v>2867</v>
      </c>
      <c r="N36" s="457">
        <v>103.6</v>
      </c>
    </row>
    <row r="37" spans="1:14" ht="13.5" customHeight="1">
      <c r="A37" s="407"/>
      <c r="B37" s="408"/>
      <c r="C37" s="408"/>
      <c r="D37" s="408"/>
      <c r="E37" s="408"/>
      <c r="F37" s="408"/>
      <c r="G37" s="455" t="s">
        <v>414</v>
      </c>
      <c r="H37" s="455"/>
      <c r="I37" s="455"/>
      <c r="J37" s="455"/>
      <c r="K37" s="456">
        <v>30769</v>
      </c>
      <c r="L37" s="456">
        <v>1490</v>
      </c>
      <c r="M37" s="456">
        <v>917</v>
      </c>
      <c r="N37" s="457">
        <v>62.5</v>
      </c>
    </row>
    <row r="38" spans="1:15" ht="27" customHeight="1">
      <c r="A38" s="407"/>
      <c r="B38" s="408"/>
      <c r="C38" s="408"/>
      <c r="D38" s="408"/>
      <c r="E38" s="408"/>
      <c r="F38" s="408"/>
      <c r="G38" s="458" t="s">
        <v>415</v>
      </c>
      <c r="H38" s="458"/>
      <c r="I38" s="458"/>
      <c r="J38" s="458"/>
      <c r="K38" s="459" t="s">
        <v>47</v>
      </c>
      <c r="L38" s="459" t="s">
        <v>47</v>
      </c>
      <c r="M38" s="459">
        <v>2</v>
      </c>
      <c r="N38" s="460" t="s">
        <v>47</v>
      </c>
      <c r="O38" s="454"/>
    </row>
    <row r="39" spans="1:15" ht="13.5" customHeight="1">
      <c r="A39" s="407"/>
      <c r="B39" s="408"/>
      <c r="C39" s="408"/>
      <c r="D39" s="408"/>
      <c r="E39" s="408"/>
      <c r="F39" s="408"/>
      <c r="G39" s="458" t="s">
        <v>416</v>
      </c>
      <c r="H39" s="458"/>
      <c r="I39" s="458"/>
      <c r="J39" s="458"/>
      <c r="K39" s="461">
        <v>-16111</v>
      </c>
      <c r="L39" s="461">
        <v>-780</v>
      </c>
      <c r="M39" s="461">
        <v>-3077</v>
      </c>
      <c r="N39" s="462">
        <v>-74.7</v>
      </c>
      <c r="O39" s="454"/>
    </row>
    <row r="40" spans="1:15" ht="27" customHeight="1">
      <c r="A40" s="407"/>
      <c r="B40" s="408"/>
      <c r="C40" s="408"/>
      <c r="D40" s="408"/>
      <c r="E40" s="408"/>
      <c r="F40" s="408"/>
      <c r="G40" s="455" t="s">
        <v>417</v>
      </c>
      <c r="H40" s="455"/>
      <c r="I40" s="455"/>
      <c r="J40" s="455"/>
      <c r="K40" s="461">
        <v>-1324687</v>
      </c>
      <c r="L40" s="461">
        <v>-64162</v>
      </c>
      <c r="M40" s="461">
        <v>-35137</v>
      </c>
      <c r="N40" s="462">
        <v>82.6</v>
      </c>
      <c r="O40" s="454"/>
    </row>
    <row r="41" spans="1:15" ht="13.5" customHeight="1">
      <c r="A41" s="407"/>
      <c r="B41" s="408"/>
      <c r="C41" s="408"/>
      <c r="D41" s="408"/>
      <c r="E41" s="408"/>
      <c r="F41" s="408"/>
      <c r="G41" s="463" t="s">
        <v>102</v>
      </c>
      <c r="H41" s="463"/>
      <c r="I41" s="463"/>
      <c r="J41" s="463"/>
      <c r="K41" s="456">
        <v>383241</v>
      </c>
      <c r="L41" s="461">
        <v>18562</v>
      </c>
      <c r="M41" s="461">
        <v>14503</v>
      </c>
      <c r="N41" s="462">
        <v>28</v>
      </c>
      <c r="O41" s="454"/>
    </row>
    <row r="42" spans="1:15" ht="13.5" customHeight="1">
      <c r="A42" s="407"/>
      <c r="B42" s="408"/>
      <c r="C42" s="408"/>
      <c r="D42" s="408"/>
      <c r="E42" s="408"/>
      <c r="F42" s="408"/>
      <c r="G42" s="464" t="s">
        <v>418</v>
      </c>
      <c r="H42" s="408"/>
      <c r="I42" s="408"/>
      <c r="J42" s="408"/>
      <c r="K42" s="408"/>
      <c r="L42" s="408"/>
      <c r="M42" s="435"/>
      <c r="N42" s="435"/>
      <c r="O42" s="454"/>
    </row>
    <row r="43" spans="1:15" ht="13.5" customHeight="1">
      <c r="A43" s="407"/>
      <c r="B43" s="408"/>
      <c r="C43" s="408"/>
      <c r="D43" s="408"/>
      <c r="E43" s="408"/>
      <c r="F43" s="408"/>
      <c r="G43" s="408"/>
      <c r="H43" s="408"/>
      <c r="I43" s="408"/>
      <c r="J43" s="408"/>
      <c r="K43" s="408"/>
      <c r="L43" s="465"/>
      <c r="M43" s="435"/>
      <c r="N43" s="408"/>
      <c r="O43" s="454"/>
    </row>
    <row r="44" spans="1:14" ht="13.5" customHeight="1">
      <c r="A44" s="407"/>
      <c r="B44" s="408"/>
      <c r="C44" s="408"/>
      <c r="D44" s="408"/>
      <c r="E44" s="408"/>
      <c r="F44" s="408"/>
      <c r="G44" s="408"/>
      <c r="H44" s="408"/>
      <c r="I44" s="408"/>
      <c r="J44" s="408"/>
      <c r="K44" s="408"/>
      <c r="L44" s="408"/>
      <c r="M44" s="435"/>
      <c r="N44" s="408"/>
    </row>
    <row r="45" spans="1:16" ht="13.5" customHeight="1">
      <c r="A45" s="410"/>
      <c r="B45" s="410"/>
      <c r="C45" s="410"/>
      <c r="D45" s="410"/>
      <c r="E45" s="410"/>
      <c r="F45" s="410"/>
      <c r="G45" s="410"/>
      <c r="H45" s="410"/>
      <c r="I45" s="410"/>
      <c r="J45" s="410"/>
      <c r="K45" s="410"/>
      <c r="L45" s="410"/>
      <c r="M45" s="466"/>
      <c r="N45" s="410"/>
      <c r="O45" s="410"/>
      <c r="P45" s="408"/>
    </row>
    <row r="46" spans="1:16" ht="13.5" customHeight="1">
      <c r="A46" s="467"/>
      <c r="B46" s="467"/>
      <c r="C46" s="467"/>
      <c r="D46" s="467"/>
      <c r="E46" s="467"/>
      <c r="F46" s="467"/>
      <c r="G46" s="467"/>
      <c r="H46" s="467"/>
      <c r="I46" s="467"/>
      <c r="J46" s="467"/>
      <c r="K46" s="467"/>
      <c r="L46" s="467"/>
      <c r="M46" s="467"/>
      <c r="N46" s="467"/>
      <c r="O46" s="467"/>
      <c r="P46" s="408"/>
    </row>
    <row r="47" spans="1:14" ht="17.25" customHeight="1">
      <c r="A47" s="468" t="s">
        <v>419</v>
      </c>
      <c r="B47" s="408"/>
      <c r="C47" s="408"/>
      <c r="D47" s="408"/>
      <c r="E47" s="408"/>
      <c r="F47" s="408"/>
      <c r="G47" s="408"/>
      <c r="H47" s="408"/>
      <c r="I47" s="408"/>
      <c r="J47" s="408"/>
      <c r="K47" s="408"/>
      <c r="L47" s="408"/>
      <c r="M47" s="408"/>
      <c r="N47" s="408"/>
    </row>
    <row r="48" spans="1:14" ht="13.5" customHeight="1">
      <c r="A48" s="407"/>
      <c r="B48" s="408"/>
      <c r="C48" s="408"/>
      <c r="D48" s="408"/>
      <c r="E48" s="408"/>
      <c r="F48" s="408"/>
      <c r="G48" s="469" t="s">
        <v>255</v>
      </c>
      <c r="H48" s="469"/>
      <c r="I48" s="469"/>
      <c r="J48" s="469"/>
      <c r="K48" s="469"/>
      <c r="L48" s="469"/>
      <c r="M48" s="470"/>
      <c r="N48" s="469"/>
    </row>
    <row r="49" spans="1:14" ht="13.5" customHeight="1">
      <c r="A49" s="407"/>
      <c r="B49" s="408"/>
      <c r="C49" s="408"/>
      <c r="D49" s="408"/>
      <c r="E49" s="408"/>
      <c r="F49" s="408"/>
      <c r="G49" s="471"/>
      <c r="H49" s="472"/>
      <c r="I49" s="473" t="s">
        <v>388</v>
      </c>
      <c r="J49" s="474" t="s">
        <v>420</v>
      </c>
      <c r="K49" s="474"/>
      <c r="L49" s="474"/>
      <c r="M49" s="474"/>
      <c r="N49" s="474"/>
    </row>
    <row r="50" spans="1:14" ht="13.5" customHeight="1">
      <c r="A50" s="407"/>
      <c r="B50" s="408"/>
      <c r="C50" s="408"/>
      <c r="D50" s="408"/>
      <c r="E50" s="408"/>
      <c r="F50" s="408"/>
      <c r="G50" s="475"/>
      <c r="H50" s="476"/>
      <c r="I50" s="473"/>
      <c r="J50" s="477" t="s">
        <v>421</v>
      </c>
      <c r="K50" s="473" t="s">
        <v>422</v>
      </c>
      <c r="L50" s="478" t="s">
        <v>423</v>
      </c>
      <c r="M50" s="479" t="s">
        <v>424</v>
      </c>
      <c r="N50" s="474" t="s">
        <v>425</v>
      </c>
    </row>
    <row r="51" spans="1:14" ht="13.5" customHeight="1">
      <c r="A51" s="407"/>
      <c r="B51" s="408"/>
      <c r="C51" s="408"/>
      <c r="D51" s="408"/>
      <c r="E51" s="408"/>
      <c r="F51" s="408"/>
      <c r="G51" s="471" t="s">
        <v>426</v>
      </c>
      <c r="H51" s="472"/>
      <c r="I51" s="480">
        <v>2259401</v>
      </c>
      <c r="J51" s="481">
        <v>103833</v>
      </c>
      <c r="K51" s="482">
        <v>28.8</v>
      </c>
      <c r="L51" s="480">
        <v>51262</v>
      </c>
      <c r="M51" s="483">
        <v>-53</v>
      </c>
      <c r="N51" s="484">
        <v>81.8</v>
      </c>
    </row>
    <row r="52" spans="1:14" ht="13.5" customHeight="1">
      <c r="A52" s="407"/>
      <c r="B52" s="408"/>
      <c r="C52" s="408"/>
      <c r="D52" s="408"/>
      <c r="E52" s="408"/>
      <c r="F52" s="408"/>
      <c r="G52" s="485"/>
      <c r="H52" s="474" t="s">
        <v>427</v>
      </c>
      <c r="I52" s="486">
        <v>1482550</v>
      </c>
      <c r="J52" s="487">
        <v>68132</v>
      </c>
      <c r="K52" s="488">
        <v>13.9</v>
      </c>
      <c r="L52" s="486">
        <v>25630</v>
      </c>
      <c r="M52" s="489">
        <v>-50</v>
      </c>
      <c r="N52" s="490">
        <v>63.9</v>
      </c>
    </row>
    <row r="53" spans="1:14" ht="13.5" customHeight="1">
      <c r="A53" s="407"/>
      <c r="B53" s="408"/>
      <c r="C53" s="408"/>
      <c r="D53" s="408"/>
      <c r="E53" s="408"/>
      <c r="F53" s="408"/>
      <c r="G53" s="471" t="s">
        <v>428</v>
      </c>
      <c r="H53" s="472"/>
      <c r="I53" s="480">
        <v>2220237</v>
      </c>
      <c r="J53" s="481">
        <v>103281</v>
      </c>
      <c r="K53" s="482">
        <v>-0.5</v>
      </c>
      <c r="L53" s="480">
        <v>48407</v>
      </c>
      <c r="M53" s="483">
        <v>-5.6</v>
      </c>
      <c r="N53" s="484">
        <v>5.1</v>
      </c>
    </row>
    <row r="54" spans="1:14" ht="13.5" customHeight="1">
      <c r="A54" s="407"/>
      <c r="B54" s="408"/>
      <c r="C54" s="408"/>
      <c r="D54" s="408"/>
      <c r="E54" s="408"/>
      <c r="F54" s="408"/>
      <c r="G54" s="485"/>
      <c r="H54" s="474" t="s">
        <v>427</v>
      </c>
      <c r="I54" s="486">
        <v>1123308</v>
      </c>
      <c r="J54" s="487">
        <v>52254</v>
      </c>
      <c r="K54" s="488">
        <v>-23.3</v>
      </c>
      <c r="L54" s="486">
        <v>23914</v>
      </c>
      <c r="M54" s="489">
        <v>-6.7</v>
      </c>
      <c r="N54" s="490">
        <v>-16.6</v>
      </c>
    </row>
    <row r="55" spans="1:14" ht="13.5" customHeight="1">
      <c r="A55" s="407"/>
      <c r="B55" s="408"/>
      <c r="C55" s="408"/>
      <c r="D55" s="408"/>
      <c r="E55" s="408"/>
      <c r="F55" s="408"/>
      <c r="G55" s="471" t="s">
        <v>429</v>
      </c>
      <c r="H55" s="472"/>
      <c r="I55" s="480">
        <v>1780556</v>
      </c>
      <c r="J55" s="481">
        <v>83700</v>
      </c>
      <c r="K55" s="482">
        <v>-19</v>
      </c>
      <c r="L55" s="480">
        <v>69477</v>
      </c>
      <c r="M55" s="483">
        <v>43.5</v>
      </c>
      <c r="N55" s="484">
        <v>-62.5</v>
      </c>
    </row>
    <row r="56" spans="1:14" ht="13.5" customHeight="1">
      <c r="A56" s="407"/>
      <c r="B56" s="408"/>
      <c r="C56" s="408"/>
      <c r="D56" s="408"/>
      <c r="E56" s="408"/>
      <c r="F56" s="408"/>
      <c r="G56" s="485"/>
      <c r="H56" s="474" t="s">
        <v>427</v>
      </c>
      <c r="I56" s="486">
        <v>997161</v>
      </c>
      <c r="J56" s="487">
        <v>46874</v>
      </c>
      <c r="K56" s="488">
        <v>-10.3</v>
      </c>
      <c r="L56" s="486">
        <v>31528</v>
      </c>
      <c r="M56" s="489">
        <v>31.8</v>
      </c>
      <c r="N56" s="490">
        <v>-42.1</v>
      </c>
    </row>
    <row r="57" spans="1:14" ht="13.5" customHeight="1">
      <c r="A57" s="407"/>
      <c r="B57" s="408"/>
      <c r="C57" s="408"/>
      <c r="D57" s="408"/>
      <c r="E57" s="408"/>
      <c r="F57" s="408"/>
      <c r="G57" s="471" t="s">
        <v>430</v>
      </c>
      <c r="H57" s="472"/>
      <c r="I57" s="480">
        <v>2163777</v>
      </c>
      <c r="J57" s="481">
        <v>103372</v>
      </c>
      <c r="K57" s="482">
        <v>23.5</v>
      </c>
      <c r="L57" s="480">
        <v>59668</v>
      </c>
      <c r="M57" s="483">
        <v>-14.1</v>
      </c>
      <c r="N57" s="484">
        <v>37.6</v>
      </c>
    </row>
    <row r="58" spans="1:14" ht="13.5" customHeight="1">
      <c r="A58" s="407"/>
      <c r="B58" s="408"/>
      <c r="C58" s="408"/>
      <c r="D58" s="408"/>
      <c r="E58" s="408"/>
      <c r="F58" s="408"/>
      <c r="G58" s="485"/>
      <c r="H58" s="474" t="s">
        <v>427</v>
      </c>
      <c r="I58" s="486">
        <v>1503474</v>
      </c>
      <c r="J58" s="487">
        <v>71827</v>
      </c>
      <c r="K58" s="488">
        <v>53.2</v>
      </c>
      <c r="L58" s="486">
        <v>31515</v>
      </c>
      <c r="M58" s="489">
        <v>0</v>
      </c>
      <c r="N58" s="490">
        <v>53.2</v>
      </c>
    </row>
    <row r="59" spans="1:14" ht="13.5" customHeight="1">
      <c r="A59" s="407"/>
      <c r="B59" s="408"/>
      <c r="C59" s="408"/>
      <c r="D59" s="408"/>
      <c r="E59" s="408"/>
      <c r="F59" s="408"/>
      <c r="G59" s="471" t="s">
        <v>431</v>
      </c>
      <c r="H59" s="472"/>
      <c r="I59" s="480">
        <v>1340523</v>
      </c>
      <c r="J59" s="481">
        <v>64929</v>
      </c>
      <c r="K59" s="482">
        <v>-37.2</v>
      </c>
      <c r="L59" s="480">
        <v>56894</v>
      </c>
      <c r="M59" s="483">
        <v>-4.6</v>
      </c>
      <c r="N59" s="484">
        <v>-32.6</v>
      </c>
    </row>
    <row r="60" spans="1:14" ht="13.5" customHeight="1">
      <c r="A60" s="407"/>
      <c r="B60" s="408"/>
      <c r="C60" s="408"/>
      <c r="D60" s="408"/>
      <c r="E60" s="408"/>
      <c r="F60" s="408"/>
      <c r="G60" s="485"/>
      <c r="H60" s="474" t="s">
        <v>427</v>
      </c>
      <c r="I60" s="491">
        <v>981264</v>
      </c>
      <c r="J60" s="487">
        <v>47528</v>
      </c>
      <c r="K60" s="488">
        <v>-33.8</v>
      </c>
      <c r="L60" s="486">
        <v>32548</v>
      </c>
      <c r="M60" s="489">
        <v>3.3</v>
      </c>
      <c r="N60" s="490">
        <v>-37.1</v>
      </c>
    </row>
    <row r="61" spans="1:14" ht="13.5" customHeight="1">
      <c r="A61" s="407"/>
      <c r="B61" s="408"/>
      <c r="C61" s="408"/>
      <c r="D61" s="408"/>
      <c r="E61" s="408"/>
      <c r="F61" s="408"/>
      <c r="G61" s="471" t="s">
        <v>432</v>
      </c>
      <c r="H61" s="492"/>
      <c r="I61" s="493">
        <v>1952899</v>
      </c>
      <c r="J61" s="494">
        <v>91823</v>
      </c>
      <c r="K61" s="484">
        <v>-0.9</v>
      </c>
      <c r="L61" s="493">
        <v>57142</v>
      </c>
      <c r="M61" s="495">
        <v>-6.8</v>
      </c>
      <c r="N61" s="484">
        <v>5.9</v>
      </c>
    </row>
    <row r="62" spans="1:14" ht="13.5" customHeight="1">
      <c r="A62" s="407"/>
      <c r="B62" s="408"/>
      <c r="C62" s="408"/>
      <c r="D62" s="408"/>
      <c r="E62" s="408"/>
      <c r="F62" s="408"/>
      <c r="G62" s="485"/>
      <c r="H62" s="474" t="s">
        <v>427</v>
      </c>
      <c r="I62" s="486">
        <v>1217551</v>
      </c>
      <c r="J62" s="487">
        <v>57323</v>
      </c>
      <c r="K62" s="488">
        <v>-0.1</v>
      </c>
      <c r="L62" s="486">
        <v>29027</v>
      </c>
      <c r="M62" s="489">
        <v>-4.3</v>
      </c>
      <c r="N62" s="490">
        <v>4.2</v>
      </c>
    </row>
    <row r="63" spans="1:14" ht="13.5" customHeight="1">
      <c r="A63" s="407"/>
      <c r="B63" s="408"/>
      <c r="C63" s="408"/>
      <c r="D63" s="408"/>
      <c r="E63" s="408"/>
      <c r="F63" s="408"/>
      <c r="G63" s="408"/>
      <c r="H63" s="408"/>
      <c r="I63" s="408"/>
      <c r="J63" s="408"/>
      <c r="K63" s="408"/>
      <c r="L63" s="408"/>
      <c r="M63" s="408"/>
      <c r="N63" s="408"/>
    </row>
    <row r="64" spans="1:14" ht="13.5" customHeight="1">
      <c r="A64" s="407"/>
      <c r="B64" s="408"/>
      <c r="C64" s="408"/>
      <c r="D64" s="408"/>
      <c r="E64" s="408"/>
      <c r="F64" s="408"/>
      <c r="G64" s="408"/>
      <c r="H64" s="408"/>
      <c r="I64" s="408"/>
      <c r="J64" s="408"/>
      <c r="K64" s="408"/>
      <c r="L64" s="408"/>
      <c r="M64" s="408"/>
      <c r="N64" s="408"/>
    </row>
    <row r="65" spans="1:14" ht="13.5" customHeight="1">
      <c r="A65" s="407"/>
      <c r="B65" s="408"/>
      <c r="C65" s="408"/>
      <c r="D65" s="408"/>
      <c r="E65" s="408"/>
      <c r="F65" s="408"/>
      <c r="G65" s="408"/>
      <c r="H65" s="408"/>
      <c r="I65" s="408"/>
      <c r="J65" s="408"/>
      <c r="K65" s="408"/>
      <c r="L65" s="408"/>
      <c r="M65" s="408"/>
      <c r="N65" s="408"/>
    </row>
    <row r="66" spans="1:15" ht="13.5" customHeight="1">
      <c r="A66" s="496"/>
      <c r="B66" s="467"/>
      <c r="C66" s="467"/>
      <c r="D66" s="467"/>
      <c r="E66" s="467"/>
      <c r="F66" s="467"/>
      <c r="G66" s="467"/>
      <c r="H66" s="467"/>
      <c r="I66" s="467"/>
      <c r="J66" s="467"/>
      <c r="K66" s="467"/>
      <c r="L66" s="467"/>
      <c r="M66" s="467"/>
      <c r="N66" s="467"/>
      <c r="O66" s="497"/>
    </row>
    <row r="67" spans="7:16" ht="13.5" customHeight="1" hidden="1">
      <c r="G67" s="408"/>
      <c r="H67" s="408"/>
      <c r="I67" s="408"/>
      <c r="J67" s="408"/>
      <c r="K67" s="408"/>
      <c r="L67" s="408"/>
      <c r="M67" s="408"/>
      <c r="N67" s="408"/>
      <c r="O67" s="408"/>
      <c r="P67" s="408"/>
    </row>
    <row r="68" spans="7:14" ht="13.5" customHeight="1" hidden="1">
      <c r="G68" s="408"/>
      <c r="H68" s="408"/>
      <c r="I68" s="408"/>
      <c r="J68" s="408"/>
      <c r="K68" s="408"/>
      <c r="L68" s="408"/>
      <c r="M68" s="408"/>
      <c r="N68" s="408"/>
    </row>
    <row r="69" spans="7:14" ht="13.5" customHeight="1" hidden="1">
      <c r="G69" s="408"/>
      <c r="H69" s="408"/>
      <c r="I69" s="408"/>
      <c r="J69" s="408"/>
      <c r="K69" s="408"/>
      <c r="L69" s="408"/>
      <c r="M69" s="408"/>
      <c r="N69" s="408"/>
    </row>
    <row r="70" spans="7:14" ht="13.5" customHeight="1" hidden="1">
      <c r="G70" s="408"/>
      <c r="H70" s="408"/>
      <c r="I70" s="408"/>
      <c r="J70" s="408"/>
      <c r="K70" s="408"/>
      <c r="L70" s="408"/>
      <c r="M70" s="408"/>
      <c r="N70" s="408"/>
    </row>
    <row r="71" spans="7:14" ht="13.5" customHeight="1" hidden="1">
      <c r="G71" s="408"/>
      <c r="H71" s="408"/>
      <c r="I71" s="408"/>
      <c r="J71" s="408"/>
      <c r="K71" s="408"/>
      <c r="L71" s="408"/>
      <c r="M71" s="408"/>
      <c r="N71" s="408"/>
    </row>
    <row r="72" spans="7:14" ht="13.5" customHeight="1" hidden="1">
      <c r="G72" s="408"/>
      <c r="H72" s="408"/>
      <c r="I72" s="408"/>
      <c r="J72" s="408"/>
      <c r="K72" s="408"/>
      <c r="L72" s="408"/>
      <c r="M72" s="408"/>
      <c r="N72" s="408"/>
    </row>
    <row r="73" spans="7:14" ht="13.5" customHeight="1" hidden="1">
      <c r="G73" s="408"/>
      <c r="H73" s="408"/>
      <c r="I73" s="408"/>
      <c r="J73" s="408"/>
      <c r="K73" s="408"/>
      <c r="L73" s="408"/>
      <c r="M73" s="408"/>
      <c r="N73" s="408"/>
    </row>
  </sheetData>
  <sheetProtection password="A7FD" sheet="1"/>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rintOptions horizontalCentered="1"/>
  <pageMargins left="0.39375" right="0.19652777777777777" top="0.39375" bottom="0.31527777777777777" header="0.5118055555555555" footer="0"/>
  <pageSetup fitToHeight="1" fitToWidth="1" horizontalDpi="300" verticalDpi="300" orientation="landscape" paperSize="9"/>
  <headerFooter alignWithMargins="0">
    <oddFooter>&amp;C&amp;11&amp;P/&amp;N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H121"/>
  <sheetViews>
    <sheetView showGridLines="0" zoomScaleSheetLayoutView="55" workbookViewId="0" topLeftCell="A1">
      <selection activeCell="A1" sqref="A1"/>
    </sheetView>
  </sheetViews>
  <sheetFormatPr defaultColWidth="1.1484375" defaultRowHeight="13.5" customHeight="1" zeroHeight="1"/>
  <cols>
    <col min="1" max="1" width="10.00390625" style="403" customWidth="1"/>
    <col min="2" max="16" width="9.8515625" style="403" customWidth="1"/>
    <col min="17" max="18" width="10.00390625" style="403" customWidth="1"/>
    <col min="19" max="34" width="9.8515625" style="403" customWidth="1"/>
    <col min="35" max="16384" width="0" style="404" hidden="1" customWidth="1"/>
  </cols>
  <sheetData>
    <row r="1" s="404" customFormat="1" ht="13.5" customHeight="1">
      <c r="A1" s="403"/>
    </row>
    <row r="2" spans="2:20" ht="13.5" customHeight="1">
      <c r="B2" s="404"/>
      <c r="T2" s="404"/>
    </row>
    <row r="3" spans="1:20" s="404" customFormat="1" ht="13.5" customHeight="1">
      <c r="A3" s="403"/>
      <c r="B3" s="403"/>
      <c r="T3" s="403"/>
    </row>
    <row r="4" ht="13.5" customHeight="1"/>
    <row r="5" ht="13.5" customHeight="1"/>
    <row r="6" ht="13.5" customHeight="1"/>
    <row r="7" ht="13.5" customHeight="1"/>
    <row r="8" ht="13.5" customHeight="1"/>
    <row r="9" ht="13.5" customHeight="1">
      <c r="AH9" s="404"/>
    </row>
    <row r="10" ht="13.5" customHeight="1"/>
    <row r="11" ht="13.5" customHeight="1"/>
    <row r="12" ht="13.5" customHeight="1"/>
    <row r="13" ht="13.5" customHeight="1"/>
    <row r="14" ht="13.5" customHeight="1"/>
    <row r="15" ht="13.5" customHeight="1"/>
    <row r="16" ht="13.5" customHeight="1"/>
    <row r="17" ht="13.5" customHeight="1">
      <c r="AH17" s="404"/>
    </row>
    <row r="18" ht="13.5" customHeight="1"/>
    <row r="19" ht="13.5" customHeight="1"/>
    <row r="20" ht="13.5" customHeight="1">
      <c r="AH20" s="404"/>
    </row>
    <row r="21" ht="13.5" customHeight="1">
      <c r="AH21" s="404"/>
    </row>
    <row r="22" ht="13.5" customHeight="1"/>
    <row r="23" ht="13.5" customHeight="1"/>
    <row r="24" ht="13.5" customHeight="1"/>
    <row r="25" ht="13.5" customHeight="1"/>
    <row r="26" ht="13.5" customHeight="1"/>
    <row r="27" ht="13.5" customHeight="1"/>
    <row r="28" ht="13.5" customHeight="1">
      <c r="AH28" s="404"/>
    </row>
    <row r="29" ht="13.5" customHeight="1"/>
    <row r="30" ht="13.5" customHeight="1"/>
    <row r="31" ht="13.5" customHeight="1"/>
    <row r="32" ht="13.5" customHeight="1"/>
    <row r="33" spans="2:9" ht="13.5" customHeight="1">
      <c r="B33" s="404"/>
      <c r="G33" s="404"/>
      <c r="I33" s="404"/>
    </row>
    <row r="34" spans="3:21" ht="13.5" customHeight="1">
      <c r="C34" s="404"/>
      <c r="P34" s="404"/>
      <c r="R34" s="404"/>
      <c r="U34" s="404"/>
    </row>
    <row r="35" spans="4:34" ht="13.5" customHeight="1">
      <c r="D35" s="404"/>
      <c r="E35" s="404"/>
      <c r="T35" s="404"/>
      <c r="W35" s="404"/>
      <c r="AC35" s="404"/>
      <c r="AD35" s="404"/>
      <c r="AE35" s="404"/>
      <c r="AF35" s="404"/>
      <c r="AG35" s="404"/>
      <c r="AH35" s="404"/>
    </row>
    <row r="36" spans="1:23" s="404" customFormat="1" ht="13.5" customHeight="1">
      <c r="A36" s="403"/>
      <c r="B36" s="403"/>
      <c r="C36" s="403"/>
      <c r="D36" s="403"/>
      <c r="E36" s="403"/>
      <c r="G36" s="403"/>
      <c r="I36" s="403"/>
      <c r="P36" s="403"/>
      <c r="R36" s="403"/>
      <c r="T36" s="403"/>
      <c r="U36" s="403"/>
      <c r="W36" s="403"/>
    </row>
    <row r="37" ht="13.5" customHeight="1">
      <c r="AH37" s="404"/>
    </row>
    <row r="38" spans="33:34" ht="13.5" customHeight="1">
      <c r="AG38" s="404"/>
      <c r="AH38" s="404"/>
    </row>
    <row r="39" ht="13.5" customHeight="1"/>
    <row r="40" ht="13.5" customHeight="1">
      <c r="U40" s="404"/>
    </row>
    <row r="41" ht="13.5" customHeight="1">
      <c r="R41" s="404"/>
    </row>
    <row r="42" spans="20:23" ht="13.5" customHeight="1">
      <c r="T42" s="404"/>
      <c r="W42" s="404"/>
    </row>
    <row r="43" spans="17:34" ht="13.5" customHeight="1">
      <c r="Q43" s="404"/>
      <c r="S43" s="404"/>
      <c r="V43" s="404"/>
      <c r="X43" s="404"/>
      <c r="Y43" s="404"/>
      <c r="Z43" s="404"/>
      <c r="AA43" s="404"/>
      <c r="AB43" s="404"/>
      <c r="AC43" s="404"/>
      <c r="AD43" s="404"/>
      <c r="AE43" s="404"/>
      <c r="AF43" s="404"/>
      <c r="AG43" s="404"/>
      <c r="AH43" s="404"/>
    </row>
    <row r="44" ht="13.5" customHeight="1">
      <c r="AH44" s="404"/>
    </row>
    <row r="45" ht="13.5" customHeight="1"/>
    <row r="46" ht="13.5" customHeight="1"/>
    <row r="47" ht="13.5" customHeight="1"/>
    <row r="48" spans="33:34" ht="13.5" customHeight="1">
      <c r="AG48" s="404"/>
      <c r="AH48" s="404"/>
    </row>
    <row r="49" ht="13.5" customHeight="1">
      <c r="AH49" s="404"/>
    </row>
    <row r="50" ht="13.5" customHeight="1">
      <c r="AH50" s="404"/>
    </row>
    <row r="51" spans="29:34" ht="13.5" customHeight="1">
      <c r="AC51" s="404"/>
      <c r="AD51" s="404"/>
      <c r="AE51" s="404"/>
      <c r="AF51" s="404"/>
      <c r="AG51" s="404"/>
      <c r="AH51" s="404"/>
    </row>
    <row r="52" ht="13.5" customHeight="1"/>
    <row r="53" ht="13.5" customHeight="1"/>
    <row r="54" ht="13.5" customHeight="1">
      <c r="AH54" s="404"/>
    </row>
    <row r="55" ht="13.5" customHeight="1"/>
    <row r="56" ht="13.5" customHeight="1"/>
    <row r="57" ht="13.5" customHeight="1"/>
    <row r="58" ht="13.5" customHeight="1">
      <c r="AH58" s="404"/>
    </row>
    <row r="59" ht="13.5" customHeight="1"/>
    <row r="60" ht="13.5" customHeight="1"/>
    <row r="61" ht="13.5" customHeight="1"/>
    <row r="62" ht="13.5" customHeight="1"/>
    <row r="63" ht="13.5" customHeight="1">
      <c r="AH63" s="404"/>
    </row>
    <row r="64" spans="33:34" ht="13.5" customHeight="1">
      <c r="AG64" s="404"/>
      <c r="AH64" s="404"/>
    </row>
    <row r="65" ht="13.5" customHeight="1"/>
    <row r="66" ht="13.5" customHeight="1"/>
    <row r="67" ht="13.5" customHeight="1"/>
    <row r="68" ht="13.5" customHeight="1"/>
    <row r="69" spans="32:34" ht="13.5" customHeight="1">
      <c r="AF69" s="404"/>
      <c r="AG69" s="404"/>
      <c r="AH69" s="404"/>
    </row>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c r="Y82" s="404"/>
    </row>
    <row r="83" spans="26:34" ht="13.5" customHeight="1">
      <c r="Z83" s="404"/>
      <c r="AA83" s="404"/>
      <c r="AB83" s="404"/>
      <c r="AC83" s="404"/>
      <c r="AD83" s="404"/>
      <c r="AE83" s="404"/>
      <c r="AF83" s="404"/>
      <c r="AG83" s="404"/>
      <c r="AH83" s="404"/>
    </row>
    <row r="84" ht="13.5" customHeight="1"/>
    <row r="85" ht="13.5" customHeight="1"/>
    <row r="86" ht="13.5" customHeight="1"/>
    <row r="87" ht="13.5" customHeight="1"/>
    <row r="88" ht="13.5" customHeight="1">
      <c r="AH88" s="404"/>
    </row>
    <row r="89" ht="13.5" customHeight="1"/>
    <row r="90" ht="13.5" customHeight="1"/>
    <row r="91" ht="13.5" customHeight="1"/>
    <row r="92" ht="13.5" customHeight="1"/>
    <row r="93" ht="13.5" customHeight="1"/>
    <row r="94" spans="32:34" ht="13.5" customHeight="1">
      <c r="AF94" s="404"/>
      <c r="AG94" s="404"/>
      <c r="AH94" s="404"/>
    </row>
    <row r="95" ht="13.5" customHeight="1">
      <c r="AH95" s="404"/>
    </row>
    <row r="96" ht="13.5" customHeight="1"/>
    <row r="97" ht="13.5" customHeight="1"/>
    <row r="98" ht="13.5" customHeight="1"/>
    <row r="99" ht="13.5" customHeight="1"/>
    <row r="100" ht="13.5" customHeight="1"/>
    <row r="101" ht="13.5" customHeight="1">
      <c r="AH101" s="404"/>
    </row>
    <row r="102" ht="13.5" customHeight="1"/>
    <row r="103" ht="13.5" customHeight="1"/>
    <row r="104" spans="33:34" ht="13.5" customHeight="1">
      <c r="AG104" s="404"/>
      <c r="AH104" s="404"/>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404"/>
    </row>
    <row r="121" ht="13.5" customHeight="1" hidden="1">
      <c r="AH121" s="404"/>
    </row>
  </sheetData>
  <sheetProtection password="A7FD" sheet="1"/>
  <printOptions horizontalCentered="1" verticalCentered="1"/>
  <pageMargins left="0" right="0" top="0.19652777777777777" bottom="0" header="0.5118055555555555" footer="0"/>
  <pageSetup fitToHeight="1" fitToWidth="1" horizontalDpi="300" verticalDpi="300" orientation="landscape" paperSize="9"/>
  <headerFooter alignWithMargins="0">
    <oddFooter>&amp;C&amp;11&amp;P/&amp;N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AH121"/>
  <sheetViews>
    <sheetView showGridLines="0" zoomScaleSheetLayoutView="55" workbookViewId="0" topLeftCell="A1">
      <selection activeCell="A1" sqref="A1"/>
    </sheetView>
  </sheetViews>
  <sheetFormatPr defaultColWidth="1.1484375" defaultRowHeight="13.5" customHeight="1" zeroHeight="1"/>
  <cols>
    <col min="1" max="1" width="10.00390625" style="403" customWidth="1"/>
    <col min="2" max="16" width="9.8515625" style="403" customWidth="1"/>
    <col min="17" max="18" width="10.00390625" style="403" customWidth="1"/>
    <col min="19" max="34" width="9.8515625" style="403" customWidth="1"/>
    <col min="35" max="16384" width="0" style="404" hidden="1" customWidth="1"/>
  </cols>
  <sheetData>
    <row r="1" s="404" customFormat="1" ht="13.5" customHeight="1"/>
    <row r="2" spans="2:20" ht="13.5" customHeight="1">
      <c r="B2" s="404"/>
      <c r="T2" s="404"/>
    </row>
    <row r="3" spans="1:20" s="404" customFormat="1" ht="13.5" customHeight="1">
      <c r="A3" s="403"/>
      <c r="B3" s="403"/>
      <c r="T3" s="403"/>
    </row>
    <row r="4" ht="13.5" customHeight="1"/>
    <row r="5" ht="13.5" customHeight="1"/>
    <row r="6" ht="13.5" customHeight="1"/>
    <row r="7" ht="13.5" customHeight="1"/>
    <row r="8" ht="13.5" customHeight="1"/>
    <row r="9" ht="13.5" customHeight="1">
      <c r="AH9" s="404"/>
    </row>
    <row r="10" ht="13.5" customHeight="1"/>
    <row r="11" ht="13.5" customHeight="1"/>
    <row r="12" ht="13.5" customHeight="1"/>
    <row r="13" ht="13.5" customHeight="1"/>
    <row r="14" ht="13.5" customHeight="1"/>
    <row r="15" ht="13.5" customHeight="1"/>
    <row r="16" ht="13.5" customHeight="1"/>
    <row r="17" ht="13.5" customHeight="1">
      <c r="AH17" s="404"/>
    </row>
    <row r="18" ht="13.5" customHeight="1"/>
    <row r="19" ht="13.5" customHeight="1"/>
    <row r="20" ht="13.5" customHeight="1">
      <c r="AH20" s="404"/>
    </row>
    <row r="21" ht="13.5" customHeight="1">
      <c r="AH21" s="404"/>
    </row>
    <row r="22" ht="13.5" customHeight="1"/>
    <row r="23" ht="13.5" customHeight="1"/>
    <row r="24" ht="13.5" customHeight="1"/>
    <row r="25" ht="13.5" customHeight="1"/>
    <row r="26" ht="13.5" customHeight="1"/>
    <row r="27" ht="13.5" customHeight="1"/>
    <row r="28" ht="13.5" customHeight="1">
      <c r="AH28" s="404"/>
    </row>
    <row r="29" ht="13.5" customHeight="1"/>
    <row r="30" ht="13.5" customHeight="1"/>
    <row r="31" ht="13.5" customHeight="1"/>
    <row r="32" ht="13.5" customHeight="1"/>
    <row r="33" spans="2:9" ht="13.5" customHeight="1">
      <c r="B33" s="404"/>
      <c r="G33" s="404"/>
      <c r="I33" s="404"/>
    </row>
    <row r="34" spans="3:21" ht="13.5" customHeight="1">
      <c r="C34" s="404"/>
      <c r="P34" s="404"/>
      <c r="R34" s="404"/>
      <c r="U34" s="404"/>
    </row>
    <row r="35" spans="4:34" ht="13.5" customHeight="1">
      <c r="D35" s="404"/>
      <c r="E35" s="404"/>
      <c r="T35" s="404"/>
      <c r="W35" s="404"/>
      <c r="AC35" s="404"/>
      <c r="AD35" s="404"/>
      <c r="AE35" s="404"/>
      <c r="AF35" s="404"/>
      <c r="AG35" s="404"/>
      <c r="AH35" s="404"/>
    </row>
    <row r="36" spans="1:23" s="404" customFormat="1" ht="13.5" customHeight="1">
      <c r="A36" s="403"/>
      <c r="B36" s="403"/>
      <c r="C36" s="403"/>
      <c r="D36" s="403"/>
      <c r="E36" s="403"/>
      <c r="G36" s="403"/>
      <c r="I36" s="403"/>
      <c r="P36" s="403"/>
      <c r="R36" s="403"/>
      <c r="T36" s="403"/>
      <c r="U36" s="403"/>
      <c r="W36" s="403"/>
    </row>
    <row r="37" ht="13.5" customHeight="1">
      <c r="AH37" s="404"/>
    </row>
    <row r="38" spans="33:34" ht="13.5" customHeight="1">
      <c r="AG38" s="404"/>
      <c r="AH38" s="404"/>
    </row>
    <row r="39" ht="13.5" customHeight="1"/>
    <row r="40" ht="13.5" customHeight="1">
      <c r="U40" s="404"/>
    </row>
    <row r="41" ht="13.5" customHeight="1">
      <c r="R41" s="404"/>
    </row>
    <row r="42" spans="20:23" ht="13.5" customHeight="1">
      <c r="T42" s="404"/>
      <c r="W42" s="404"/>
    </row>
    <row r="43" spans="17:34" ht="13.5" customHeight="1">
      <c r="Q43" s="404"/>
      <c r="S43" s="404"/>
      <c r="V43" s="404"/>
      <c r="X43" s="404"/>
      <c r="Y43" s="404"/>
      <c r="Z43" s="404"/>
      <c r="AA43" s="404"/>
      <c r="AB43" s="404"/>
      <c r="AC43" s="404"/>
      <c r="AD43" s="404"/>
      <c r="AE43" s="404"/>
      <c r="AF43" s="404"/>
      <c r="AG43" s="404"/>
      <c r="AH43" s="404"/>
    </row>
    <row r="44" ht="13.5" customHeight="1">
      <c r="AH44" s="404"/>
    </row>
    <row r="45" ht="13.5" customHeight="1"/>
    <row r="46" ht="13.5" customHeight="1"/>
    <row r="47" ht="13.5" customHeight="1"/>
    <row r="48" spans="33:34" ht="13.5" customHeight="1">
      <c r="AG48" s="404"/>
      <c r="AH48" s="404"/>
    </row>
    <row r="49" ht="13.5" customHeight="1">
      <c r="AH49" s="404"/>
    </row>
    <row r="50" ht="13.5" customHeight="1">
      <c r="AH50" s="404"/>
    </row>
    <row r="51" spans="29:34" ht="13.5" customHeight="1">
      <c r="AC51" s="404"/>
      <c r="AD51" s="404"/>
      <c r="AE51" s="404"/>
      <c r="AF51" s="404"/>
      <c r="AG51" s="404"/>
      <c r="AH51" s="404"/>
    </row>
    <row r="52" ht="13.5" customHeight="1"/>
    <row r="53" ht="13.5" customHeight="1"/>
    <row r="54" ht="13.5" customHeight="1">
      <c r="AH54" s="404"/>
    </row>
    <row r="55" ht="13.5" customHeight="1"/>
    <row r="56" ht="13.5" customHeight="1"/>
    <row r="57" ht="13.5" customHeight="1"/>
    <row r="58" ht="13.5" customHeight="1">
      <c r="AH58" s="404"/>
    </row>
    <row r="59" ht="13.5" customHeight="1"/>
    <row r="60" ht="13.5" customHeight="1"/>
    <row r="61" ht="13.5" customHeight="1"/>
    <row r="62" ht="13.5" customHeight="1"/>
    <row r="63" ht="13.5" customHeight="1">
      <c r="AH63" s="404"/>
    </row>
    <row r="64" spans="33:34" ht="13.5" customHeight="1">
      <c r="AG64" s="404"/>
      <c r="AH64" s="404"/>
    </row>
    <row r="65" ht="13.5" customHeight="1"/>
    <row r="66" ht="13.5" customHeight="1"/>
    <row r="67" ht="13.5" customHeight="1"/>
    <row r="68" ht="13.5" customHeight="1"/>
    <row r="69" spans="32:34" ht="13.5" customHeight="1">
      <c r="AF69" s="404"/>
      <c r="AG69" s="404"/>
      <c r="AH69" s="404"/>
    </row>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c r="Y82" s="404"/>
    </row>
    <row r="83" spans="26:34" ht="13.5" customHeight="1">
      <c r="Z83" s="404"/>
      <c r="AA83" s="404"/>
      <c r="AB83" s="404"/>
      <c r="AC83" s="404"/>
      <c r="AD83" s="404"/>
      <c r="AE83" s="404"/>
      <c r="AF83" s="404"/>
      <c r="AG83" s="404"/>
      <c r="AH83" s="404"/>
    </row>
    <row r="84" ht="13.5" customHeight="1"/>
    <row r="85" ht="13.5" customHeight="1"/>
    <row r="86" ht="13.5" customHeight="1"/>
    <row r="87" ht="13.5" customHeight="1"/>
    <row r="88" ht="13.5" customHeight="1">
      <c r="AH88" s="404"/>
    </row>
    <row r="89" ht="13.5" customHeight="1"/>
    <row r="90" ht="13.5" customHeight="1"/>
    <row r="91" ht="13.5" customHeight="1"/>
    <row r="92" ht="13.5" customHeight="1"/>
    <row r="93" ht="13.5" customHeight="1"/>
    <row r="94" spans="32:34" ht="13.5" customHeight="1">
      <c r="AF94" s="404"/>
      <c r="AG94" s="404"/>
      <c r="AH94" s="404"/>
    </row>
    <row r="95" ht="13.5" customHeight="1">
      <c r="AH95" s="404"/>
    </row>
    <row r="96" ht="13.5" customHeight="1"/>
    <row r="97" ht="13.5" customHeight="1"/>
    <row r="98" ht="13.5" customHeight="1"/>
    <row r="99" ht="13.5" customHeight="1"/>
    <row r="100" ht="13.5" customHeight="1"/>
    <row r="101" ht="13.5" customHeight="1">
      <c r="AH101" s="404"/>
    </row>
    <row r="102" ht="13.5" customHeight="1"/>
    <row r="103" ht="13.5" customHeight="1"/>
    <row r="104" spans="33:34" ht="13.5" customHeight="1">
      <c r="AG104" s="404"/>
      <c r="AH104" s="404"/>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404"/>
    </row>
    <row r="121" ht="13.5" customHeight="1" hidden="1">
      <c r="AH121" s="404"/>
    </row>
  </sheetData>
  <sheetProtection password="A7FD" sheet="1"/>
  <printOptions horizontalCentered="1" verticalCentered="1"/>
  <pageMargins left="0" right="0" top="0.19652777777777777" bottom="0" header="0.5118055555555555" footer="0"/>
  <pageSetup fitToHeight="1" fitToWidth="1" horizontalDpi="300" verticalDpi="300" orientation="landscape" paperSize="9"/>
  <headerFooter alignWithMargins="0">
    <oddFooter>&amp;C&amp;11&amp;P/&amp;N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45:J49"/>
  <sheetViews>
    <sheetView showGridLines="0" zoomScaleSheetLayoutView="100" workbookViewId="0" topLeftCell="A1">
      <selection activeCell="A1" sqref="A1"/>
    </sheetView>
  </sheetViews>
  <sheetFormatPr defaultColWidth="1.1484375" defaultRowHeight="13.5" customHeight="1" zeroHeight="1"/>
  <cols>
    <col min="1" max="1" width="9.140625" style="498" customWidth="1"/>
    <col min="2" max="16" width="16.140625" style="498" customWidth="1"/>
    <col min="17" max="16384" width="0" style="49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c r="B45" s="499"/>
      <c r="C45" s="499"/>
      <c r="D45" s="499"/>
      <c r="E45" s="499"/>
      <c r="F45" s="499"/>
      <c r="G45" s="499"/>
      <c r="H45" s="499"/>
      <c r="I45" s="499"/>
      <c r="J45" s="500" t="s">
        <v>433</v>
      </c>
    </row>
    <row r="46" spans="2:10" ht="29.25" customHeight="1">
      <c r="B46" s="501" t="s">
        <v>7</v>
      </c>
      <c r="C46" s="502"/>
      <c r="D46" s="502"/>
      <c r="E46" s="503" t="s">
        <v>434</v>
      </c>
      <c r="F46" s="504" t="s">
        <v>435</v>
      </c>
      <c r="G46" s="505" t="s">
        <v>436</v>
      </c>
      <c r="H46" s="505" t="s">
        <v>437</v>
      </c>
      <c r="I46" s="505" t="s">
        <v>438</v>
      </c>
      <c r="J46" s="506" t="s">
        <v>439</v>
      </c>
    </row>
    <row r="47" spans="2:10" ht="57.75" customHeight="1">
      <c r="B47" s="507"/>
      <c r="C47" s="508" t="s">
        <v>440</v>
      </c>
      <c r="D47" s="508"/>
      <c r="E47" s="508"/>
      <c r="F47" s="509">
        <v>16.75</v>
      </c>
      <c r="G47" s="510">
        <v>19.16</v>
      </c>
      <c r="H47" s="510">
        <v>23.9</v>
      </c>
      <c r="I47" s="510">
        <v>25.24</v>
      </c>
      <c r="J47" s="511">
        <v>25.26</v>
      </c>
    </row>
    <row r="48" spans="2:10" ht="57.75" customHeight="1">
      <c r="B48" s="512"/>
      <c r="C48" s="513" t="s">
        <v>441</v>
      </c>
      <c r="D48" s="513"/>
      <c r="E48" s="513"/>
      <c r="F48" s="514">
        <v>4.18</v>
      </c>
      <c r="G48" s="515">
        <v>5.35</v>
      </c>
      <c r="H48" s="515">
        <v>4.66</v>
      </c>
      <c r="I48" s="515">
        <v>5.41</v>
      </c>
      <c r="J48" s="516">
        <v>4.74</v>
      </c>
    </row>
    <row r="49" spans="2:10" ht="57.75" customHeight="1">
      <c r="B49" s="517"/>
      <c r="C49" s="518" t="s">
        <v>58</v>
      </c>
      <c r="D49" s="518"/>
      <c r="E49" s="518"/>
      <c r="F49" s="519">
        <v>5.94</v>
      </c>
      <c r="G49" s="520">
        <v>6.79</v>
      </c>
      <c r="H49" s="520">
        <v>9.7</v>
      </c>
      <c r="I49" s="520">
        <v>5.36</v>
      </c>
      <c r="J49" s="521">
        <v>2.86</v>
      </c>
    </row>
    <row r="50" ht="13.5" customHeight="1"/>
  </sheetData>
  <sheetProtection password="A7FD" sheet="1"/>
  <mergeCells count="3">
    <mergeCell ref="C47:E47"/>
    <mergeCell ref="C48:E48"/>
    <mergeCell ref="C49:E49"/>
  </mergeCells>
  <printOptions horizontalCentered="1"/>
  <pageMargins left="0" right="0" top="0.19652777777777777" bottom="0" header="0.5118055555555555" footer="0"/>
  <pageSetup fitToHeight="1" fitToWidth="1" horizontalDpi="300" verticalDpi="300" orientation="landscape" paperSize="9"/>
  <headerFooter alignWithMargins="0">
    <oddFooter>&amp;C&amp;11&amp;P/&amp;N</oddFooter>
  </headerFooter>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職員</cp:lastModifiedBy>
  <cp:lastPrinted>2017-06-02T01:13:02Z</cp:lastPrinted>
  <dcterms:created xsi:type="dcterms:W3CDTF">2017-02-15T15:51:25Z</dcterms:created>
  <dcterms:modified xsi:type="dcterms:W3CDTF">2017-06-08T05:57:35Z</dcterms:modified>
  <cp:category/>
  <cp:version/>
  <cp:contentType/>
  <cp:contentStatus/>
</cp:coreProperties>
</file>